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0" windowWidth="15180" windowHeight="4260" tabRatio="1000" firstSheet="4" activeTab="13"/>
  </bookViews>
  <sheets>
    <sheet name="Apmeklejums, grafiks" sheetId="1" r:id="rId1"/>
    <sheet name="Latvijas tūr. garfiks" sheetId="2" r:id="rId2"/>
    <sheet name="Ārzemju tūrist, grafiksi" sheetId="3" r:id="rId3"/>
    <sheet name="Ārzemn.2002-19" sheetId="4" r:id="rId4"/>
    <sheet name="Latv.t.2002-19" sheetId="5" r:id="rId5"/>
    <sheet name="Ārz.tūr.2002-2019" sheetId="6" r:id="rId6"/>
    <sheet name="Apkalp.graf.2002-19" sheetId="7" r:id="rId7"/>
    <sheet name="Apmeklētāji 2002-19" sheetId="8" r:id="rId8"/>
    <sheet name="%salīdz.valst.2013-2019" sheetId="9" r:id="rId9"/>
    <sheet name="Pa valstīm2002.-2019" sheetId="10" r:id="rId10"/>
    <sheet name="APKALPOTI,2019" sheetId="11" r:id="rId11"/>
    <sheet name="Zvanīja 2019" sheetId="12" r:id="rId12"/>
    <sheet name="E-pasts 2019" sheetId="13" r:id="rId13"/>
    <sheet name="Kā apkalpoti 2017" sheetId="14" r:id="rId14"/>
    <sheet name="Sheet1" sheetId="15" state="hidden" r:id="rId15"/>
    <sheet name="% pret ierp.gadu" sheetId="16" r:id="rId16"/>
    <sheet name="Latv.t.% pret ierp.gadu" sheetId="17" r:id="rId17"/>
    <sheet name="Ārz.t.% pret ierp.gadu" sheetId="18" r:id="rId18"/>
    <sheet name="Sheet5" sheetId="19" r:id="rId19"/>
    <sheet name="Sheet6" sheetId="20" r:id="rId20"/>
  </sheets>
  <definedNames/>
  <calcPr fullCalcOnLoad="1"/>
</workbook>
</file>

<file path=xl/sharedStrings.xml><?xml version="1.0" encoding="utf-8"?>
<sst xmlns="http://schemas.openxmlformats.org/spreadsheetml/2006/main" count="483" uniqueCount="163">
  <si>
    <t>Lietuva</t>
  </si>
  <si>
    <t>Vācija</t>
  </si>
  <si>
    <t>Igaunija</t>
  </si>
  <si>
    <t>Krievija</t>
  </si>
  <si>
    <t>Šveice</t>
  </si>
  <si>
    <t>Beļģija</t>
  </si>
  <si>
    <t>Nīderlande</t>
  </si>
  <si>
    <t>Somija</t>
  </si>
  <si>
    <t>Francija</t>
  </si>
  <si>
    <t>Čehija</t>
  </si>
  <si>
    <t>Itālija</t>
  </si>
  <si>
    <t>Austrija</t>
  </si>
  <si>
    <t>Norvēģija</t>
  </si>
  <si>
    <t>KOPĀ: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</si>
  <si>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</si>
  <si>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</si>
  <si>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</si>
  <si>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</si>
  <si>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</si>
  <si>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</si>
  <si>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</si>
  <si>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</si>
  <si>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</si>
  <si>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</si>
  <si>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</si>
  <si>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</si>
  <si>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</si>
  <si>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Kandava</t>
  </si>
  <si>
    <t>-</t>
  </si>
  <si>
    <t>% no kopējā sk.</t>
  </si>
  <si>
    <t>Ārzemnieki</t>
  </si>
  <si>
    <t>KOPĀ</t>
  </si>
  <si>
    <t>Latvija (izņ.Kand.)</t>
  </si>
  <si>
    <t>Apmeklētāji</t>
  </si>
  <si>
    <t>2002.g. maijs</t>
  </si>
  <si>
    <t>Ukraina</t>
  </si>
  <si>
    <t>Tūristu skaita dinamika Kandavas TIC</t>
  </si>
  <si>
    <t>Gads</t>
  </si>
  <si>
    <t>Kopā: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</si>
  <si>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</si>
  <si>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</si>
  <si>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</si>
  <si>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</si>
  <si>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</si>
  <si>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</si>
  <si>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</si>
  <si>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</si>
  <si>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Citas ārzemes</t>
  </si>
  <si>
    <t>2002. V-XII</t>
  </si>
  <si>
    <t>Ienāca</t>
  </si>
  <si>
    <t>E-pasts</t>
  </si>
  <si>
    <t>Zvani</t>
  </si>
  <si>
    <t>No kurienes</t>
  </si>
  <si>
    <t>Latvija (iesk.Kand.)</t>
  </si>
  <si>
    <t>Polija</t>
  </si>
  <si>
    <t>ASV</t>
  </si>
  <si>
    <t>Spānija</t>
  </si>
  <si>
    <t>Baltkrievija</t>
  </si>
  <si>
    <t>% no tūr. gadā</t>
  </si>
  <si>
    <t>2010.</t>
  </si>
  <si>
    <t>2011.</t>
  </si>
  <si>
    <t>Ķīna</t>
  </si>
  <si>
    <t>Latvijas tūristi</t>
  </si>
  <si>
    <t>2002.V-XII</t>
  </si>
  <si>
    <t>Moldova</t>
  </si>
  <si>
    <t>2012.</t>
  </si>
  <si>
    <t>ĀRZEMNIEKI</t>
  </si>
  <si>
    <t>2013.</t>
  </si>
  <si>
    <t>2014.</t>
  </si>
  <si>
    <t>Portugāle</t>
  </si>
  <si>
    <t>Slovākija</t>
  </si>
  <si>
    <t>Austrālija</t>
  </si>
  <si>
    <t>Gruzija</t>
  </si>
  <si>
    <t>Dānija</t>
  </si>
  <si>
    <t>Indija</t>
  </si>
  <si>
    <t>Kanāda</t>
  </si>
  <si>
    <t>Meksika</t>
  </si>
  <si>
    <t>Slovēnija</t>
  </si>
  <si>
    <t>Zviedija</t>
  </si>
  <si>
    <t>Lielbrit, Īrija</t>
  </si>
  <si>
    <t>Lielbritānija</t>
  </si>
  <si>
    <t>Zviedrija</t>
  </si>
  <si>
    <t>Horvātija</t>
  </si>
  <si>
    <t>Izraēla</t>
  </si>
  <si>
    <t>Japāna</t>
  </si>
  <si>
    <t>Jaunzēlande</t>
  </si>
  <si>
    <t>Kazahstāna</t>
  </si>
  <si>
    <t>Latvija</t>
  </si>
  <si>
    <t>Luksenburga</t>
  </si>
  <si>
    <t>Namībija</t>
  </si>
  <si>
    <t>Rumānija</t>
  </si>
  <si>
    <t>Singapūra</t>
  </si>
  <si>
    <t>Turcija</t>
  </si>
  <si>
    <t>Argentīna</t>
  </si>
  <si>
    <t>Grieķija</t>
  </si>
  <si>
    <t>Irāka</t>
  </si>
  <si>
    <t>Irāna</t>
  </si>
  <si>
    <t>Īslande</t>
  </si>
  <si>
    <t>Filipīnas</t>
  </si>
  <si>
    <t>Nigērija</t>
  </si>
  <si>
    <t>Armēnija</t>
  </si>
  <si>
    <t>Brazīlija</t>
  </si>
  <si>
    <t>Uzbekistāna</t>
  </si>
  <si>
    <t>Malta</t>
  </si>
  <si>
    <t>Ungārija</t>
  </si>
  <si>
    <t>Kuba</t>
  </si>
  <si>
    <t>Kuveita</t>
  </si>
  <si>
    <t>2015.</t>
  </si>
  <si>
    <t xml:space="preserve">2015. </t>
  </si>
  <si>
    <t>Skaits</t>
  </si>
  <si>
    <t>SaudArābija</t>
  </si>
  <si>
    <t>Lihtenšteina</t>
  </si>
  <si>
    <t>Čīle</t>
  </si>
  <si>
    <t>Uganda</t>
  </si>
  <si>
    <t xml:space="preserve"> </t>
  </si>
  <si>
    <t>2016.</t>
  </si>
  <si>
    <t>Īrija</t>
  </si>
  <si>
    <t>2017.</t>
  </si>
  <si>
    <t>% pret iepr.g.</t>
  </si>
  <si>
    <t>KOPĀ līdz 31.08.</t>
  </si>
  <si>
    <r>
      <t xml:space="preserve">Kandavas Tūrisma informācijas centrā 2016. un 2017. gada apkalpoto </t>
    </r>
    <r>
      <rPr>
        <b/>
        <sz val="14"/>
        <rFont val="Arial"/>
        <family val="2"/>
      </rPr>
      <t xml:space="preserve">ĀRZEMJU </t>
    </r>
    <r>
      <rPr>
        <sz val="14"/>
        <rFont val="Arial"/>
        <family val="2"/>
      </rPr>
      <t xml:space="preserve"> tūristu skaita salīdzinājums</t>
    </r>
  </si>
  <si>
    <t xml:space="preserve">  </t>
  </si>
  <si>
    <t>Indonēzija</t>
  </si>
  <si>
    <t>Katalonija</t>
  </si>
  <si>
    <t>Dkoreja</t>
  </si>
  <si>
    <t>Kipra</t>
  </si>
  <si>
    <t>Maroka</t>
  </si>
  <si>
    <t>Skotija</t>
  </si>
  <si>
    <t>Luksemburga</t>
  </si>
  <si>
    <t>Taizeme</t>
  </si>
  <si>
    <t xml:space="preserve">    </t>
  </si>
  <si>
    <t>No2002</t>
  </si>
  <si>
    <t>D Koreja</t>
  </si>
  <si>
    <t>Apkalpotie tūristi (ienākošie, e-pasti, zvani) Kandavas TIC 2002.-2018.g.</t>
  </si>
  <si>
    <t>2018.</t>
  </si>
  <si>
    <t>Ārz.%visiem pa mēn.</t>
  </si>
  <si>
    <t>2002.g.maijs</t>
  </si>
  <si>
    <t>% salīdz ar iepr.g.</t>
  </si>
  <si>
    <t>+</t>
  </si>
  <si>
    <t xml:space="preserve"> + vai - </t>
  </si>
  <si>
    <t>LV</t>
  </si>
  <si>
    <t>visi</t>
  </si>
  <si>
    <t>(2002.g. maija - 2019.g.)</t>
  </si>
  <si>
    <t>2019.</t>
  </si>
  <si>
    <t>Latvijas tūristu skaita dinamika Kandavas TIC (2002.g.maijs - 2019.)</t>
  </si>
  <si>
    <t>Ārzemju tūristu skaits dinamika Kandavas TIC (2002.g.maijs - 2019.)</t>
  </si>
  <si>
    <t>Apkalpotie tūristi (ienākošie,e-pasti,zvani) KandavasTIC 2019.gadā</t>
  </si>
  <si>
    <t xml:space="preserve">2019. </t>
  </si>
  <si>
    <t>Kandavas TIC apkalpotie klienti (2002. V - 2019.)</t>
  </si>
  <si>
    <r>
      <t xml:space="preserve">Apkalpoti </t>
    </r>
    <r>
      <rPr>
        <b/>
        <sz val="12"/>
        <rFont val="Arial"/>
        <family val="2"/>
      </rPr>
      <t>pa telefonu</t>
    </r>
    <r>
      <rPr>
        <sz val="12"/>
        <rFont val="Arial"/>
        <family val="2"/>
      </rPr>
      <t xml:space="preserve"> Kandavas TIC 2019.gadā</t>
    </r>
  </si>
  <si>
    <r>
      <t xml:space="preserve">Apkalpoti </t>
    </r>
    <r>
      <rPr>
        <b/>
        <sz val="14"/>
        <rFont val="Arial"/>
        <family val="2"/>
      </rPr>
      <t xml:space="preserve">pa e-pastu </t>
    </r>
    <r>
      <rPr>
        <sz val="14"/>
        <rFont val="Arial"/>
        <family val="2"/>
      </rPr>
      <t>Kandavas TIC 2019.gadā</t>
    </r>
  </si>
  <si>
    <r>
      <t>Apkalpotie klienti Kandavas TIC 2019.gadā</t>
    </r>
    <r>
      <rPr>
        <b/>
        <sz val="12"/>
        <rFont val="Arial"/>
        <family val="2"/>
      </rPr>
      <t xml:space="preserve"> pa veidiem un valstīm</t>
    </r>
  </si>
  <si>
    <t>2013.-2019.gados Kandavas TIC tūristi skaits un % salīdzinājumā ar iepriekšējo gadu valstu skatījumā</t>
  </si>
  <si>
    <t>Koreja</t>
  </si>
  <si>
    <t>Kandavas Tūrisma informācijas centrā 2018. un 2019. gada apkalpoto tūristu skaita salīdzinājums</t>
  </si>
  <si>
    <r>
      <t xml:space="preserve">Kandavas Tūrisma informācijas centrā 2017. un 2018. gada apkalpoto </t>
    </r>
    <r>
      <rPr>
        <b/>
        <sz val="14"/>
        <rFont val="Arial"/>
        <family val="2"/>
      </rPr>
      <t xml:space="preserve">LATVIJAS </t>
    </r>
    <r>
      <rPr>
        <sz val="14"/>
        <rFont val="Arial"/>
        <family val="2"/>
      </rPr>
      <t xml:space="preserve"> tūristu skaita salīdzinājums</t>
    </r>
  </si>
  <si>
    <t>2019.gadā</t>
  </si>
  <si>
    <t>No 2002.V</t>
  </si>
  <si>
    <t>Ārzemju tūristi Kandavas TIC (2002.g.maijs - 2019.)</t>
  </si>
  <si>
    <t>2019. I- VIII</t>
  </si>
  <si>
    <t>Ārz.% no ārz.pa mēn.</t>
  </si>
  <si>
    <t>Jīlijs</t>
  </si>
  <si>
    <t>Anglija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</si>
</sst>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_-* #,##0.000\ &quot;Ls&quot;_-;\-* #,##0.000\ &quot;Ls&quot;_-;_-* &quot;-&quot;??\ &quot;Ls&quot;_-;_-@_-"/>
    <numFmt numFmtId="193" formatCode="_-* #,##0.0000\ &quot;Ls&quot;_-;\-* #,##0.0000\ &quot;Ls&quot;_-;_-* &quot;-&quot;??\ &quot;Ls&quot;_-;_-@_-"/>
    <numFmt numFmtId="194" formatCode="_-* #,##0.0\ &quot;Ls&quot;_-;\-* #,##0.0\ &quot;Ls&quot;_-;_-* &quot;-&quot;??\ &quot;Ls&quot;_-;_-@_-"/>
    <numFmt numFmtId="195" formatCode="_-* #,##0\ &quot;Ls&quot;_-;\-* #,##0\ &quot;Ls&quot;_-;_-* &quot;-&quot;??\ &quot;Ls&quot;_-;_-@_-"/>
    <numFmt numFmtId="196" formatCode="[$€-2]\ #,##0.00_);[Red]\([$€-2]\ #,##0.00\)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</numFmts>
  <fonts count="8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7"/>
      <name val="Arial"/>
      <family val="2"/>
    </font>
    <font>
      <b/>
      <sz val="7.4"/>
      <name val="Arial"/>
      <family val="2"/>
    </font>
    <font>
      <sz val="7.4"/>
      <name val="Arial"/>
      <family val="2"/>
    </font>
    <font>
      <sz val="7.5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8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11.75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sz val="8.25"/>
      <color indexed="8"/>
      <name val="Arial"/>
      <family val="2"/>
    </font>
    <font>
      <sz val="9.25"/>
      <color indexed="8"/>
      <name val="Arial"/>
      <family val="2"/>
    </font>
    <font>
      <b/>
      <sz val="10.5"/>
      <color indexed="8"/>
      <name val="Arial"/>
      <family val="2"/>
    </font>
    <font>
      <b/>
      <sz val="9.75"/>
      <color indexed="8"/>
      <name val="Arial"/>
      <family val="2"/>
    </font>
    <font>
      <sz val="8.45"/>
      <color indexed="8"/>
      <name val="Arial"/>
      <family val="2"/>
    </font>
    <font>
      <b/>
      <sz val="18"/>
      <color indexed="8"/>
      <name val="Calibri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.8"/>
      <color rgb="FF000000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DCCBD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medium"/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medium"/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medium"/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 style="medium"/>
      <top style="thin">
        <color theme="4" tint="0.5999900102615356"/>
      </top>
      <bottom style="thin">
        <color theme="4" tint="0.5999900102615356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textRotation="90" wrapText="1"/>
    </xf>
    <xf numFmtId="0" fontId="3" fillId="0" borderId="0" xfId="0" applyFont="1" applyFill="1" applyBorder="1" applyAlignment="1">
      <alignment horizontal="center" vertical="top" textRotation="90" wrapText="1"/>
    </xf>
    <xf numFmtId="0" fontId="0" fillId="0" borderId="10" xfId="0" applyBorder="1" applyAlignment="1">
      <alignment wrapText="1"/>
    </xf>
    <xf numFmtId="1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0" xfId="0" applyFont="1" applyBorder="1" applyAlignment="1">
      <alignment horizontal="left" vertical="top" textRotation="90" wrapText="1"/>
    </xf>
    <xf numFmtId="0" fontId="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textRotation="90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top" textRotation="90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3" fillId="9" borderId="0" xfId="0" applyFont="1" applyFill="1" applyAlignment="1">
      <alignment/>
    </xf>
    <xf numFmtId="1" fontId="13" fillId="9" borderId="0" xfId="0" applyNumberFormat="1" applyFont="1" applyFill="1" applyAlignment="1">
      <alignment/>
    </xf>
    <xf numFmtId="0" fontId="13" fillId="9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textRotation="90" wrapText="1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vertical="center" wrapText="1"/>
    </xf>
    <xf numFmtId="1" fontId="13" fillId="9" borderId="0" xfId="0" applyNumberFormat="1" applyFont="1" applyFill="1" applyAlignment="1">
      <alignment horizontal="center"/>
    </xf>
    <xf numFmtId="0" fontId="13" fillId="34" borderId="0" xfId="0" applyFont="1" applyFill="1" applyBorder="1" applyAlignment="1">
      <alignment horizontal="center" vertical="center" textRotation="90" wrapText="1"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1" fontId="13" fillId="9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top" textRotation="90" wrapText="1"/>
    </xf>
    <xf numFmtId="0" fontId="17" fillId="35" borderId="0" xfId="0" applyFont="1" applyFill="1" applyBorder="1" applyAlignment="1">
      <alignment horizontal="left" vertical="top" textRotation="90" wrapText="1"/>
    </xf>
    <xf numFmtId="0" fontId="10" fillId="36" borderId="0" xfId="0" applyFont="1" applyFill="1" applyBorder="1" applyAlignment="1">
      <alignment horizontal="left" vertical="top" wrapText="1"/>
    </xf>
    <xf numFmtId="0" fontId="10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textRotation="90" wrapText="1"/>
    </xf>
    <xf numFmtId="0" fontId="5" fillId="0" borderId="0" xfId="0" applyFont="1" applyBorder="1" applyAlignment="1">
      <alignment vertical="top" textRotation="90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3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44" applyNumberFormat="1" applyFont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5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textRotation="90"/>
    </xf>
    <xf numFmtId="0" fontId="12" fillId="0" borderId="0" xfId="0" applyFont="1" applyFill="1" applyBorder="1" applyAlignment="1">
      <alignment horizontal="center" textRotation="90"/>
    </xf>
    <xf numFmtId="0" fontId="1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 vertical="top" wrapText="1"/>
    </xf>
    <xf numFmtId="1" fontId="13" fillId="34" borderId="0" xfId="0" applyNumberFormat="1" applyFont="1" applyFill="1" applyAlignment="1">
      <alignment horizontal="center"/>
    </xf>
    <xf numFmtId="1" fontId="12" fillId="34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textRotation="90" wrapText="1"/>
    </xf>
    <xf numFmtId="0" fontId="26" fillId="35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7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2" fillId="35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35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0" fontId="17" fillId="0" borderId="0" xfId="0" applyFont="1" applyFill="1" applyBorder="1" applyAlignment="1">
      <alignment horizontal="left" vertical="top" textRotation="90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0" fontId="30" fillId="33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5" fillId="35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17" fillId="34" borderId="0" xfId="0" applyFont="1" applyFill="1" applyBorder="1" applyAlignment="1">
      <alignment horizontal="center" vertical="center" textRotation="90" wrapText="1"/>
    </xf>
    <xf numFmtId="0" fontId="0" fillId="34" borderId="0" xfId="0" applyFill="1" applyAlignment="1">
      <alignment/>
    </xf>
    <xf numFmtId="0" fontId="12" fillId="0" borderId="0" xfId="0" applyFont="1" applyAlignment="1">
      <alignment wrapText="1"/>
    </xf>
    <xf numFmtId="0" fontId="83" fillId="0" borderId="0" xfId="0" applyFont="1" applyAlignment="1">
      <alignment horizontal="center" readingOrder="1"/>
    </xf>
    <xf numFmtId="0" fontId="10" fillId="0" borderId="0" xfId="0" applyFont="1" applyAlignment="1">
      <alignment horizontal="center"/>
    </xf>
    <xf numFmtId="0" fontId="10" fillId="19" borderId="0" xfId="0" applyFont="1" applyFill="1" applyBorder="1" applyAlignment="1">
      <alignment horizontal="center" vertical="center"/>
    </xf>
    <xf numFmtId="0" fontId="10" fillId="19" borderId="0" xfId="0" applyFont="1" applyFill="1" applyAlignment="1">
      <alignment horizontal="center" vertical="center"/>
    </xf>
    <xf numFmtId="0" fontId="10" fillId="30" borderId="0" xfId="0" applyFont="1" applyFill="1" applyAlignment="1">
      <alignment horizontal="center"/>
    </xf>
    <xf numFmtId="0" fontId="11" fillId="30" borderId="0" xfId="0" applyFont="1" applyFill="1" applyAlignment="1">
      <alignment horizontal="center" vertical="center"/>
    </xf>
    <xf numFmtId="0" fontId="11" fillId="30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10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wrapText="1"/>
    </xf>
    <xf numFmtId="2" fontId="11" fillId="37" borderId="0" xfId="0" applyNumberFormat="1" applyFont="1" applyFill="1" applyBorder="1" applyAlignment="1">
      <alignment horizontal="center"/>
    </xf>
    <xf numFmtId="2" fontId="11" fillId="37" borderId="0" xfId="0" applyNumberFormat="1" applyFont="1" applyFill="1" applyBorder="1" applyAlignment="1">
      <alignment horizontal="center" vertical="center"/>
    </xf>
    <xf numFmtId="183" fontId="11" fillId="37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1" fontId="13" fillId="34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 textRotation="90" wrapText="1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top" textRotation="90" wrapText="1"/>
    </xf>
    <xf numFmtId="0" fontId="0" fillId="0" borderId="0" xfId="0" applyAlignment="1">
      <alignment vertical="center"/>
    </xf>
    <xf numFmtId="0" fontId="0" fillId="19" borderId="0" xfId="0" applyFill="1" applyAlignment="1">
      <alignment horizontal="center" vertical="center"/>
    </xf>
    <xf numFmtId="0" fontId="11" fillId="38" borderId="0" xfId="0" applyFont="1" applyFill="1" applyAlignment="1">
      <alignment horizontal="center" vertical="center"/>
    </xf>
    <xf numFmtId="0" fontId="10" fillId="38" borderId="0" xfId="0" applyFont="1" applyFill="1" applyAlignment="1">
      <alignment horizontal="center"/>
    </xf>
    <xf numFmtId="0" fontId="21" fillId="35" borderId="0" xfId="0" applyFont="1" applyFill="1" applyBorder="1" applyAlignment="1">
      <alignment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wrapText="1"/>
    </xf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0" fillId="0" borderId="27" xfId="0" applyBorder="1" applyAlignment="1">
      <alignment/>
    </xf>
    <xf numFmtId="1" fontId="13" fillId="34" borderId="29" xfId="0" applyNumberFormat="1" applyFont="1" applyFill="1" applyBorder="1" applyAlignment="1">
      <alignment horizontal="center"/>
    </xf>
    <xf numFmtId="1" fontId="13" fillId="34" borderId="30" xfId="0" applyNumberFormat="1" applyFont="1" applyFill="1" applyBorder="1" applyAlignment="1">
      <alignment horizontal="center"/>
    </xf>
    <xf numFmtId="1" fontId="13" fillId="34" borderId="31" xfId="0" applyNumberFormat="1" applyFont="1" applyFill="1" applyBorder="1" applyAlignment="1">
      <alignment horizontal="center"/>
    </xf>
    <xf numFmtId="1" fontId="13" fillId="34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1" fontId="13" fillId="34" borderId="34" xfId="0" applyNumberFormat="1" applyFont="1" applyFill="1" applyBorder="1" applyAlignment="1">
      <alignment horizontal="center"/>
    </xf>
    <xf numFmtId="1" fontId="13" fillId="34" borderId="35" xfId="0" applyNumberFormat="1" applyFont="1" applyFill="1" applyBorder="1" applyAlignment="1">
      <alignment horizontal="center"/>
    </xf>
    <xf numFmtId="1" fontId="12" fillId="34" borderId="34" xfId="0" applyNumberFormat="1" applyFont="1" applyFill="1" applyBorder="1" applyAlignment="1">
      <alignment horizontal="center"/>
    </xf>
    <xf numFmtId="1" fontId="12" fillId="34" borderId="35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1" fontId="13" fillId="34" borderId="39" xfId="0" applyNumberFormat="1" applyFont="1" applyFill="1" applyBorder="1" applyAlignment="1">
      <alignment horizontal="center"/>
    </xf>
    <xf numFmtId="1" fontId="13" fillId="34" borderId="38" xfId="0" applyNumberFormat="1" applyFont="1" applyFill="1" applyBorder="1" applyAlignment="1">
      <alignment horizontal="center"/>
    </xf>
    <xf numFmtId="1" fontId="13" fillId="34" borderId="40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0" fillId="35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/>
    </xf>
    <xf numFmtId="183" fontId="20" fillId="36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/>
    </xf>
    <xf numFmtId="183" fontId="20" fillId="35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33" fillId="33" borderId="43" xfId="0" applyFont="1" applyFill="1" applyBorder="1" applyAlignment="1">
      <alignment horizontal="left" vertical="top" wrapText="1"/>
    </xf>
    <xf numFmtId="0" fontId="33" fillId="33" borderId="42" xfId="0" applyFont="1" applyFill="1" applyBorder="1" applyAlignment="1">
      <alignment horizontal="left" vertical="top" wrapText="1"/>
    </xf>
    <xf numFmtId="0" fontId="20" fillId="0" borderId="43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20" fillId="0" borderId="44" xfId="0" applyFont="1" applyFill="1" applyBorder="1" applyAlignment="1">
      <alignment horizontal="left" vertical="top" wrapText="1"/>
    </xf>
    <xf numFmtId="0" fontId="33" fillId="33" borderId="44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left" vertical="top" wrapText="1"/>
    </xf>
    <xf numFmtId="0" fontId="20" fillId="33" borderId="44" xfId="0" applyFont="1" applyFill="1" applyBorder="1" applyAlignment="1">
      <alignment horizontal="left" vertical="top" wrapText="1"/>
    </xf>
    <xf numFmtId="0" fontId="20" fillId="33" borderId="45" xfId="0" applyFont="1" applyFill="1" applyBorder="1" applyAlignment="1">
      <alignment horizontal="left" vertical="top" wrapText="1"/>
    </xf>
    <xf numFmtId="0" fontId="20" fillId="0" borderId="45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8" fillId="39" borderId="0" xfId="0" applyFont="1" applyFill="1" applyBorder="1" applyAlignment="1">
      <alignment horizontal="left" vertical="top" wrapText="1"/>
    </xf>
    <xf numFmtId="0" fontId="8" fillId="40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 wrapText="1"/>
    </xf>
    <xf numFmtId="1" fontId="8" fillId="35" borderId="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/>
    </xf>
    <xf numFmtId="183" fontId="8" fillId="35" borderId="0" xfId="0" applyNumberFormat="1" applyFont="1" applyFill="1" applyBorder="1" applyAlignment="1">
      <alignment horizontal="center"/>
    </xf>
    <xf numFmtId="1" fontId="20" fillId="39" borderId="0" xfId="0" applyNumberFormat="1" applyFont="1" applyFill="1" applyAlignment="1">
      <alignment horizontal="center"/>
    </xf>
    <xf numFmtId="0" fontId="20" fillId="39" borderId="0" xfId="0" applyFont="1" applyFill="1" applyAlignment="1">
      <alignment/>
    </xf>
    <xf numFmtId="183" fontId="20" fillId="40" borderId="0" xfId="0" applyNumberFormat="1" applyFont="1" applyFill="1" applyAlignment="1">
      <alignment/>
    </xf>
    <xf numFmtId="0" fontId="20" fillId="40" borderId="0" xfId="0" applyFont="1" applyFill="1" applyAlignment="1">
      <alignment/>
    </xf>
    <xf numFmtId="0" fontId="20" fillId="4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8" fillId="0" borderId="0" xfId="0" applyFont="1" applyAlignment="1">
      <alignment/>
    </xf>
    <xf numFmtId="0" fontId="20" fillId="0" borderId="46" xfId="0" applyFont="1" applyBorder="1" applyAlignment="1">
      <alignment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/>
    </xf>
    <xf numFmtId="0" fontId="20" fillId="34" borderId="48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34" borderId="49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" fontId="20" fillId="35" borderId="0" xfId="0" applyNumberFormat="1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 wrapText="1"/>
    </xf>
    <xf numFmtId="2" fontId="20" fillId="40" borderId="0" xfId="0" applyNumberFormat="1" applyFont="1" applyFill="1" applyAlignment="1">
      <alignment/>
    </xf>
    <xf numFmtId="0" fontId="2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0" fillId="0" borderId="57" xfId="0" applyBorder="1" applyAlignment="1">
      <alignment/>
    </xf>
    <xf numFmtId="0" fontId="0" fillId="0" borderId="10" xfId="0" applyBorder="1" applyAlignment="1">
      <alignment/>
    </xf>
    <xf numFmtId="0" fontId="0" fillId="0" borderId="58" xfId="0" applyBorder="1" applyAlignment="1">
      <alignment/>
    </xf>
    <xf numFmtId="0" fontId="0" fillId="0" borderId="58" xfId="0" applyFont="1" applyBorder="1" applyAlignment="1">
      <alignment horizontal="center"/>
    </xf>
    <xf numFmtId="0" fontId="5" fillId="0" borderId="21" xfId="0" applyFont="1" applyBorder="1" applyAlignment="1">
      <alignment vertical="center" textRotation="90"/>
    </xf>
    <xf numFmtId="0" fontId="5" fillId="0" borderId="21" xfId="0" applyFont="1" applyBorder="1" applyAlignment="1">
      <alignment vertical="center" textRotation="90" wrapText="1"/>
    </xf>
    <xf numFmtId="0" fontId="5" fillId="0" borderId="21" xfId="0" applyFont="1" applyFill="1" applyBorder="1" applyAlignment="1">
      <alignment vertical="center" textRotation="90" wrapText="1"/>
    </xf>
    <xf numFmtId="0" fontId="0" fillId="0" borderId="28" xfId="0" applyFill="1" applyBorder="1" applyAlignment="1">
      <alignment horizontal="right"/>
    </xf>
    <xf numFmtId="0" fontId="0" fillId="0" borderId="26" xfId="0" applyFont="1" applyBorder="1" applyAlignment="1">
      <alignment horizontal="right" wrapText="1"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Kandavas TIC apkalpoto tūristu skaits 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2019.gadā pa mēnešiem</a:t>
            </a:r>
          </a:p>
        </c:rich>
      </c:tx>
      <c:layout>
        <c:manualLayout>
          <c:xMode val="factor"/>
          <c:yMode val="factor"/>
          <c:x val="-0.017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285"/>
          <c:w val="0.93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'Apmeklejums, grafiks'!$A$2</c:f>
              <c:strCache>
                <c:ptCount val="1"/>
                <c:pt idx="0">
                  <c:v>Apmeklētāji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'Apmeklejums, grafiks'!$B$1:$M$1</c:f>
              <c:strCache/>
            </c:strRef>
          </c:cat>
          <c:val>
            <c:numRef>
              <c:f>'Apmeklejums, grafiks'!$B$2:$M$2</c:f>
              <c:numCache/>
            </c:numRef>
          </c:val>
        </c:ser>
        <c:axId val="33879030"/>
        <c:axId val="36475815"/>
      </c:bar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delete val="1"/>
        <c:majorTickMark val="out"/>
        <c:minorTickMark val="none"/>
        <c:tickLblPos val="none"/>
        <c:crossAx val="33879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1475"/>
          <c:w val="0.7077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'Apmeklejums, grafiks'!$A$4</c:f>
              <c:strCache>
                <c:ptCount val="1"/>
                <c:pt idx="0">
                  <c:v>Latvijas tūristi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'Apmeklejums, grafiks'!$B$1:$M$1</c:f>
              <c:strCache/>
            </c:strRef>
          </c:cat>
          <c:val>
            <c:numRef>
              <c:f>'Apmeklejums, grafiks'!$B$4:$M$4</c:f>
              <c:numCache/>
            </c:numRef>
          </c:val>
          <c:smooth val="0"/>
        </c:ser>
        <c:ser>
          <c:idx val="1"/>
          <c:order val="1"/>
          <c:tx>
            <c:strRef>
              <c:f>'Apmeklejums, grafiks'!$A$5</c:f>
              <c:strCache>
                <c:ptCount val="1"/>
                <c:pt idx="0">
                  <c:v>Ārzemnieki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'Apmeklejums, grafiks'!$B$1:$M$1</c:f>
              <c:strCache/>
            </c:strRef>
          </c:cat>
          <c:val>
            <c:numRef>
              <c:f>'Apmeklejums, grafiks'!$B$5:$M$5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"/>
          <c:y val="0.42"/>
          <c:w val="0.23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Latvijas tūristi 2019. gadā mēnešu skatījumā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195"/>
          <c:w val="0.991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'Latvijas tūr. garfiks'!$A$2</c:f>
              <c:strCache>
                <c:ptCount val="1"/>
                <c:pt idx="0">
                  <c:v>Latvijas tūristi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'Latvijas tūr. garfiks'!$B$1:$M$1</c:f>
              <c:strCache/>
            </c:strRef>
          </c:cat>
          <c:val>
            <c:numRef>
              <c:f>'Latvijas tūr. garfiks'!$B$2:$M$2</c:f>
              <c:numCache/>
            </c:numRef>
          </c:val>
        </c:ser>
        <c:overlap val="-25"/>
        <c:axId val="15759082"/>
        <c:axId val="7614011"/>
      </c:bar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delete val="1"/>
        <c:majorTickMark val="out"/>
        <c:minorTickMark val="none"/>
        <c:tickLblPos val="none"/>
        <c:crossAx val="15759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925"/>
          <c:w val="0.970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'Latvijas tūr. garfiks'!$P$2</c:f>
              <c:strCache>
                <c:ptCount val="1"/>
                <c:pt idx="0">
                  <c:v>Latvijas tūristi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'Latvijas tūr. garfiks'!$Q$1:$AB$1</c:f>
              <c:strCache/>
            </c:strRef>
          </c:cat>
          <c:val>
            <c:numRef>
              <c:f>'Latvijas tūr. garfiks'!$Q$2:$AB$2</c:f>
              <c:numCache/>
            </c:numRef>
          </c:val>
        </c:ser>
        <c:ser>
          <c:idx val="1"/>
          <c:order val="1"/>
          <c:tx>
            <c:strRef>
              <c:f>'Latvijas tūr. garfiks'!$P$3</c:f>
              <c:strCache>
                <c:ptCount val="1"/>
                <c:pt idx="0">
                  <c:v>Ārzemnieki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'Latvijas tūr. garfiks'!$Q$1:$AB$1</c:f>
              <c:strCache/>
            </c:strRef>
          </c:cat>
          <c:val>
            <c:numRef>
              <c:f>'Latvijas tūr. garfiks'!$Q$3:$AB$3</c:f>
              <c:numCache/>
            </c:numRef>
          </c:val>
        </c:ser>
        <c:gapWidth val="75"/>
        <c:axId val="1417236"/>
        <c:axId val="12755125"/>
      </c:barChart>
      <c:catAx>
        <c:axId val="1417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88725"/>
          <c:w val="0.432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Ārzemnieki Kandavas TIC 
2019.gadā mēnešu skatījumā</a:t>
            </a:r>
          </a:p>
        </c:rich>
      </c:tx>
      <c:layout>
        <c:manualLayout>
          <c:xMode val="factor"/>
          <c:yMode val="factor"/>
          <c:x val="-0.01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5125"/>
          <c:w val="0.750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'Ārzemju tūrist, grafiksi'!$A$2</c:f>
              <c:strCache>
                <c:ptCount val="1"/>
                <c:pt idx="0">
                  <c:v>Ārzemnieki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'Ārzemju tūrist, grafiksi'!$B$1:$M$1</c:f>
              <c:strCache/>
            </c:strRef>
          </c:cat>
          <c:val>
            <c:numRef>
              <c:f>'Ārzemju tūrist, grafiksi'!$B$2:$M$2</c:f>
              <c:numCache/>
            </c:numRef>
          </c:val>
        </c:ser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delete val="1"/>
        <c:majorTickMark val="out"/>
        <c:minorTickMark val="none"/>
        <c:tickLblPos val="none"/>
        <c:crossAx val="4768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Ārzemnieki Kandavas TIC no 2002.gada maija līdz 2019.gadam</a:t>
            </a:r>
          </a:p>
        </c:rich>
      </c:tx>
      <c:layout>
        <c:manualLayout>
          <c:xMode val="factor"/>
          <c:yMode val="factor"/>
          <c:x val="0.037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9325"/>
          <c:w val="0.908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'Ārzemn.2002-19'!$A$1:$N$1</c:f>
              <c:strCache>
                <c:ptCount val="1"/>
                <c:pt idx="0">
                  <c:v>Ārzemju tūristi Kandavas TIC (2002.g.maijs - 2019.)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'Ārzemn.2002-19'!$A$23:$R$23</c:f>
              <c:strCache/>
            </c:strRef>
          </c:cat>
          <c:val>
            <c:numRef>
              <c:f>'Ārzemn.2002-19'!$A$24:$R$24</c:f>
              <c:numCache/>
            </c:numRef>
          </c:val>
        </c:ser>
        <c:axId val="37462984"/>
        <c:axId val="1622537"/>
      </c:barChart>
      <c:catAx>
        <c:axId val="374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Gads</a:t>
                </a:r>
              </a:p>
            </c:rich>
          </c:tx>
          <c:layout>
            <c:manualLayout>
              <c:xMode val="factor"/>
              <c:yMode val="factor"/>
              <c:x val="-0.007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Skaits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74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Kandavas TIC apkalpotie klienti 
2002. V - 2019.</a:t>
            </a:r>
          </a:p>
        </c:rich>
      </c:tx>
      <c:layout>
        <c:manualLayout>
          <c:xMode val="factor"/>
          <c:yMode val="factor"/>
          <c:x val="-0.00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925"/>
          <c:w val="0.819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'Apkalp.graf.2002-19'!$D$4</c:f>
              <c:strCache>
                <c:ptCount val="1"/>
                <c:pt idx="0">
                  <c:v>2002.V-XII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'Apkalp.graf.2002-19'!$E$4</c:f>
              <c:numCache/>
            </c:numRef>
          </c:val>
        </c:ser>
        <c:ser>
          <c:idx val="1"/>
          <c:order val="1"/>
          <c:tx>
            <c:strRef>
              <c:f>'Apkalp.graf.2002-19'!$D$5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'Apkalp.graf.2002-19'!$E$5</c:f>
              <c:numCache/>
            </c:numRef>
          </c:val>
        </c:ser>
        <c:ser>
          <c:idx val="2"/>
          <c:order val="2"/>
          <c:tx>
            <c:strRef>
              <c:f>'Apkalp.graf.2002-19'!$D$6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'Apkalp.graf.2002-19'!$E$6</c:f>
              <c:numCache/>
            </c:numRef>
          </c:val>
        </c:ser>
        <c:ser>
          <c:idx val="3"/>
          <c:order val="3"/>
          <c:tx>
            <c:strRef>
              <c:f>'Apkalp.graf.2002-19'!$D$7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'Apkalp.graf.2002-19'!$E$7</c:f>
              <c:numCache/>
            </c:numRef>
          </c:val>
        </c:ser>
        <c:ser>
          <c:idx val="4"/>
          <c:order val="4"/>
          <c:tx>
            <c:strRef>
              <c:f>'Apkalp.graf.2002-19'!$D$8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'Apkalp.graf.2002-19'!$E$8</c:f>
              <c:numCache/>
            </c:numRef>
          </c:val>
        </c:ser>
        <c:ser>
          <c:idx val="5"/>
          <c:order val="5"/>
          <c:tx>
            <c:strRef>
              <c:f>'Apkalp.graf.2002-19'!$D$9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'Apkalp.graf.2002-19'!$E$9</c:f>
              <c:numCache/>
            </c:numRef>
          </c:val>
        </c:ser>
        <c:ser>
          <c:idx val="6"/>
          <c:order val="6"/>
          <c:tx>
            <c:strRef>
              <c:f>'Apkalp.graf.2002-19'!$D$10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'Apkalp.graf.2002-19'!$E$10</c:f>
              <c:numCache/>
            </c:numRef>
          </c:val>
        </c:ser>
        <c:ser>
          <c:idx val="7"/>
          <c:order val="7"/>
          <c:tx>
            <c:strRef>
              <c:f>'Apkalp.graf.2002-19'!$D$11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'Apkalp.graf.2002-19'!$E$11</c:f>
              <c:numCache/>
            </c:numRef>
          </c:val>
        </c:ser>
        <c:ser>
          <c:idx val="8"/>
          <c:order val="8"/>
          <c:tx>
            <c:strRef>
              <c:f>'Apkalp.graf.2002-19'!$D$12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'Apkalp.graf.2002-19'!$E$12</c:f>
              <c:numCache/>
            </c:numRef>
          </c:val>
        </c:ser>
        <c:ser>
          <c:idx val="9"/>
          <c:order val="9"/>
          <c:tx>
            <c:strRef>
              <c:f>'Apkalp.graf.2002-19'!$D$13</c:f>
              <c:strCache>
                <c:ptCount val="1"/>
                <c:pt idx="0">
                  <c:v>2011.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'Apkalp.graf.2002-19'!$E$13</c:f>
              <c:numCache/>
            </c:numRef>
          </c:val>
        </c:ser>
        <c:ser>
          <c:idx val="10"/>
          <c:order val="10"/>
          <c:tx>
            <c:strRef>
              <c:f>'Apkalp.graf.2002-19'!$D$14</c:f>
              <c:strCache>
                <c:ptCount val="1"/>
                <c:pt idx="0">
                  <c:v>2012.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'Apkalp.graf.2002-19'!$E$14</c:f>
              <c:numCache/>
            </c:numRef>
          </c:val>
        </c:ser>
        <c:ser>
          <c:idx val="11"/>
          <c:order val="11"/>
          <c:tx>
            <c:strRef>
              <c:f>'Apkalp.graf.2002-19'!$D$15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'Apkalp.graf.2002-19'!$E$15</c:f>
              <c:numCache/>
            </c:numRef>
          </c:val>
        </c:ser>
        <c:ser>
          <c:idx val="12"/>
          <c:order val="12"/>
          <c:tx>
            <c:strRef>
              <c:f>'Apkalp.graf.2002-19'!$D$16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'Apkalp.graf.2002-19'!$E$16</c:f>
              <c:numCache/>
            </c:numRef>
          </c:val>
        </c:ser>
        <c:ser>
          <c:idx val="13"/>
          <c:order val="13"/>
          <c:tx>
            <c:strRef>
              <c:f>'Apkalp.graf.2002-19'!$D$17</c:f>
              <c:strCache>
                <c:ptCount val="1"/>
                <c:pt idx="0">
                  <c:v>2015.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'Apkalp.graf.2002-19'!$E$17</c:f>
              <c:numCache/>
            </c:numRef>
          </c:val>
        </c:ser>
        <c:ser>
          <c:idx val="14"/>
          <c:order val="14"/>
          <c:tx>
            <c:strRef>
              <c:f>'Apkalp.graf.2002-19'!$D$18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'Apkalp.graf.2002-19'!$E$3</c:f>
              <c:strCache/>
            </c:strRef>
          </c:cat>
          <c:val>
            <c:numRef>
              <c:f>'Apkalp.graf.2002-19'!$E$18</c:f>
              <c:numCache/>
            </c:numRef>
          </c:val>
        </c:ser>
        <c:ser>
          <c:idx val="15"/>
          <c:order val="15"/>
          <c:tx>
            <c:strRef>
              <c:f>'Apkalp.graf.2002-19'!$D$19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'Apkalp.graf.2002-19'!$E$19</c:f>
              <c:numCache/>
            </c:numRef>
          </c:val>
        </c:ser>
        <c:ser>
          <c:idx val="16"/>
          <c:order val="16"/>
          <c:tx>
            <c:strRef>
              <c:f>'Apkalp.graf.2002-19'!$D$20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'Apkalp.graf.2002-19'!$E$20</c:f>
              <c:numCache/>
            </c:numRef>
          </c:val>
        </c:ser>
        <c:ser>
          <c:idx val="17"/>
          <c:order val="17"/>
          <c:tx>
            <c:strRef>
              <c:f>'Apkalp.graf.2002-19'!$D$21</c:f>
              <c:strCache>
                <c:ptCount val="1"/>
                <c:pt idx="0">
                  <c:v>2019.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'Apkalp.graf.2002-19'!$E$3</c:f>
              <c:strCache/>
            </c:strRef>
          </c:cat>
          <c:val>
            <c:numRef>
              <c:f>'Apkalp.graf.2002-19'!$E$21</c:f>
              <c:numCache/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495"/>
          <c:y val="0.007"/>
          <c:w val="0.1505"/>
          <c:h val="0.9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Kandavas TIC apkalpotie klienti 
</a:t>
            </a:r>
          </a:p>
        </c:rich>
      </c:tx>
      <c:layout>
        <c:manualLayout>
          <c:xMode val="factor"/>
          <c:yMode val="factor"/>
          <c:x val="-0.087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5"/>
          <c:y val="0.5395"/>
          <c:w val="0.3165"/>
          <c:h val="0.4285"/>
        </c:manualLayout>
      </c:layout>
      <c:pieChart>
        <c:varyColors val="1"/>
        <c:ser>
          <c:idx val="0"/>
          <c:order val="0"/>
          <c:tx>
            <c:strRef>
              <c:f>'Apkalp.graf.2002-19'!$E$3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cat>
            <c:strRef>
              <c:f>'Apkalp.graf.2002-19'!$D$4:$D$17</c:f>
              <c:strCache/>
            </c:strRef>
          </c:cat>
          <c:val>
            <c:numRef>
              <c:f>'Apkalp.graf.2002-19'!$E$4:$E$17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02725"/>
          <c:w val="0.168"/>
          <c:h val="0.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Apkalpoto skaita dinamika Kandavas TIC 
no 2002.gada maija - 2019.gadam</a:t>
            </a:r>
          </a:p>
        </c:rich>
      </c:tx>
      <c:layout>
        <c:manualLayout>
          <c:xMode val="factor"/>
          <c:yMode val="factor"/>
          <c:x val="-0.022"/>
          <c:y val="-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66"/>
          <c:w val="0.832"/>
          <c:h val="0.796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'Apmeklētāji 2002-19'!$A$28:$A$45</c:f>
              <c:strCache/>
            </c:strRef>
          </c:cat>
          <c:val>
            <c:numRef>
              <c:f>'Apmeklētāji 2002-19'!$B$28:$B$45</c:f>
              <c:numCache/>
            </c:numRef>
          </c:val>
        </c:ser>
        <c:overlap val="100"/>
        <c:axId val="41978876"/>
        <c:axId val="42265565"/>
      </c:barChart>
      <c:cat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Gads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Apmeklētāji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197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0.0475</cdr:y>
    </cdr:from>
    <cdr:to>
      <cdr:x>0.8655</cdr:x>
      <cdr:y>0.126</cdr:y>
    </cdr:to>
    <cdr:sp fLocksText="0">
      <cdr:nvSpPr>
        <cdr:cNvPr id="1" name="TextBox 4"/>
        <cdr:cNvSpPr txBox="1">
          <a:spLocks noChangeArrowheads="1"/>
        </cdr:cNvSpPr>
      </cdr:nvSpPr>
      <cdr:spPr>
        <a:xfrm>
          <a:off x="228600" y="133350"/>
          <a:ext cx="3705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-0.0115</cdr:y>
    </cdr:from>
    <cdr:to>
      <cdr:x>0.914</cdr:x>
      <cdr:y>0.1555</cdr:y>
    </cdr:to>
    <cdr:sp>
      <cdr:nvSpPr>
        <cdr:cNvPr id="2" name="TextBox 5"/>
        <cdr:cNvSpPr txBox="1">
          <a:spLocks noChangeArrowheads="1"/>
        </cdr:cNvSpPr>
      </cdr:nvSpPr>
      <cdr:spPr>
        <a:xfrm>
          <a:off x="390525" y="-28574"/>
          <a:ext cx="37719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Kandavas TIC apkalpoto Latvijas un ārzemju skaits 2019.gadā pa mēnešiem, grafiks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190500</xdr:rowOff>
    </xdr:from>
    <xdr:to>
      <xdr:col>15</xdr:col>
      <xdr:colOff>57150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19100" y="1990725"/>
        <a:ext cx="4524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23</xdr:row>
      <xdr:rowOff>104775</xdr:rowOff>
    </xdr:from>
    <xdr:to>
      <xdr:col>15</xdr:col>
      <xdr:colOff>76200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409575" y="5505450"/>
        <a:ext cx="45529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5</xdr:row>
      <xdr:rowOff>114300</xdr:rowOff>
    </xdr:from>
    <xdr:to>
      <xdr:col>14</xdr:col>
      <xdr:colOff>590550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09575" y="2000250"/>
        <a:ext cx="51625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504825</xdr:colOff>
      <xdr:row>4</xdr:row>
      <xdr:rowOff>28575</xdr:rowOff>
    </xdr:from>
    <xdr:to>
      <xdr:col>28</xdr:col>
      <xdr:colOff>0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6096000" y="1752600"/>
        <a:ext cx="42100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114300</xdr:rowOff>
    </xdr:from>
    <xdr:to>
      <xdr:col>15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42875" y="1495425"/>
        <a:ext cx="5438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26</xdr:row>
      <xdr:rowOff>47625</xdr:rowOff>
    </xdr:from>
    <xdr:to>
      <xdr:col>16</xdr:col>
      <xdr:colOff>142875</xdr:colOff>
      <xdr:row>43</xdr:row>
      <xdr:rowOff>47625</xdr:rowOff>
    </xdr:to>
    <xdr:graphicFrame>
      <xdr:nvGraphicFramePr>
        <xdr:cNvPr id="1" name="Chart 2"/>
        <xdr:cNvGraphicFramePr/>
      </xdr:nvGraphicFramePr>
      <xdr:xfrm>
        <a:off x="209550" y="5257800"/>
        <a:ext cx="4914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19050</xdr:rowOff>
    </xdr:from>
    <xdr:to>
      <xdr:col>9</xdr:col>
      <xdr:colOff>352425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276225" y="4200525"/>
        <a:ext cx="5943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54</xdr:row>
      <xdr:rowOff>28575</xdr:rowOff>
    </xdr:from>
    <xdr:to>
      <xdr:col>7</xdr:col>
      <xdr:colOff>361950</xdr:colOff>
      <xdr:row>76</xdr:row>
      <xdr:rowOff>38100</xdr:rowOff>
    </xdr:to>
    <xdr:graphicFrame>
      <xdr:nvGraphicFramePr>
        <xdr:cNvPr id="2" name="Chart 4"/>
        <xdr:cNvGraphicFramePr/>
      </xdr:nvGraphicFramePr>
      <xdr:xfrm>
        <a:off x="438150" y="9391650"/>
        <a:ext cx="4572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66675</xdr:rowOff>
    </xdr:from>
    <xdr:to>
      <xdr:col>12</xdr:col>
      <xdr:colOff>266700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2095500" y="6972300"/>
        <a:ext cx="4210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11.00390625" style="0" customWidth="1"/>
    <col min="2" max="7" width="3.8515625" style="0" customWidth="1"/>
    <col min="8" max="8" width="4.7109375" style="0" customWidth="1"/>
    <col min="9" max="9" width="5.00390625" style="0" customWidth="1"/>
    <col min="10" max="10" width="3.8515625" style="0" customWidth="1"/>
    <col min="11" max="11" width="6.140625" style="0" customWidth="1"/>
    <col min="12" max="13" width="3.8515625" style="0" customWidth="1"/>
    <col min="14" max="14" width="4.8515625" style="0" customWidth="1"/>
    <col min="15" max="15" width="6.8515625" style="0" customWidth="1"/>
    <col min="16" max="16" width="6.421875" style="0" customWidth="1"/>
  </cols>
  <sheetData>
    <row r="1" spans="1:14" ht="60" customHeight="1" thickBot="1">
      <c r="A1" s="278" t="s">
        <v>156</v>
      </c>
      <c r="B1" s="12" t="s">
        <v>14</v>
      </c>
      <c r="C1" s="13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4" t="s">
        <v>20</v>
      </c>
      <c r="I1" s="13" t="s">
        <v>21</v>
      </c>
      <c r="J1" s="15" t="s">
        <v>22</v>
      </c>
      <c r="K1" s="16" t="s">
        <v>23</v>
      </c>
      <c r="L1" s="16" t="s">
        <v>24</v>
      </c>
      <c r="M1" s="16" t="s">
        <v>25</v>
      </c>
      <c r="N1" s="23" t="s">
        <v>26</v>
      </c>
    </row>
    <row r="2" spans="1:17" ht="15.75" customHeight="1" thickBot="1">
      <c r="A2" s="9" t="s">
        <v>33</v>
      </c>
      <c r="B2" s="24">
        <v>361</v>
      </c>
      <c r="C2" s="25">
        <v>259</v>
      </c>
      <c r="D2" s="25">
        <v>351</v>
      </c>
      <c r="E2" s="25">
        <v>410</v>
      </c>
      <c r="F2" s="25">
        <v>675</v>
      </c>
      <c r="G2" s="17">
        <v>788</v>
      </c>
      <c r="H2" s="17">
        <v>1139</v>
      </c>
      <c r="I2" s="17">
        <v>1048</v>
      </c>
      <c r="J2" s="17">
        <v>727</v>
      </c>
      <c r="K2" s="18">
        <v>639</v>
      </c>
      <c r="L2" s="19">
        <v>473</v>
      </c>
      <c r="M2" s="19">
        <v>590</v>
      </c>
      <c r="N2" s="20">
        <f>SUM(B2:M2)</f>
        <v>7460</v>
      </c>
      <c r="O2" s="1"/>
      <c r="P2" s="1"/>
      <c r="Q2" s="1"/>
    </row>
    <row r="3" spans="1:17" ht="13.5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1"/>
    </row>
    <row r="4" spans="1:17" ht="26.25" thickBot="1">
      <c r="A4" s="41" t="s">
        <v>62</v>
      </c>
      <c r="B4" s="50">
        <v>329</v>
      </c>
      <c r="C4" s="48">
        <v>253</v>
      </c>
      <c r="D4" s="48">
        <v>341</v>
      </c>
      <c r="E4" s="48">
        <v>380</v>
      </c>
      <c r="F4" s="48">
        <v>620</v>
      </c>
      <c r="G4" s="48">
        <v>669</v>
      </c>
      <c r="H4" s="48">
        <v>916</v>
      </c>
      <c r="I4" s="48">
        <v>807</v>
      </c>
      <c r="J4" s="48">
        <v>672</v>
      </c>
      <c r="K4" s="48">
        <v>619</v>
      </c>
      <c r="L4" s="48">
        <v>464</v>
      </c>
      <c r="M4" s="49">
        <v>586</v>
      </c>
      <c r="N4" s="21">
        <f>SUM(B4:M4)</f>
        <v>6656</v>
      </c>
      <c r="O4" s="1"/>
      <c r="P4" s="1"/>
      <c r="Q4" s="1"/>
    </row>
    <row r="5" spans="1:17" ht="26.25" thickBot="1">
      <c r="A5" s="63" t="s">
        <v>30</v>
      </c>
      <c r="B5" s="36">
        <v>32</v>
      </c>
      <c r="C5" s="35">
        <v>6</v>
      </c>
      <c r="D5" s="35">
        <v>10</v>
      </c>
      <c r="E5" s="35">
        <v>30</v>
      </c>
      <c r="F5" s="35">
        <v>55</v>
      </c>
      <c r="G5" s="40">
        <v>119</v>
      </c>
      <c r="H5" s="35">
        <v>223</v>
      </c>
      <c r="I5" s="40">
        <v>241</v>
      </c>
      <c r="J5" s="35">
        <v>55</v>
      </c>
      <c r="K5" s="35">
        <v>20</v>
      </c>
      <c r="L5" s="35">
        <v>9</v>
      </c>
      <c r="M5" s="37">
        <v>4</v>
      </c>
      <c r="N5" s="21">
        <f>SUM(B5:M5)</f>
        <v>804</v>
      </c>
      <c r="O5" s="1"/>
      <c r="P5" s="1"/>
      <c r="Q5" s="1"/>
    </row>
    <row r="6" spans="1:17" ht="15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25" ht="15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Y20" s="207"/>
    </row>
    <row r="21" spans="1:17" ht="15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</sheetData>
  <sheetProtection/>
  <printOptions/>
  <pageMargins left="0.75" right="1.17" top="1.25" bottom="1.3" header="0.61" footer="0.8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6"/>
  <sheetViews>
    <sheetView view="pageLayout" zoomScale="130" zoomScalePageLayoutView="130" workbookViewId="0" topLeftCell="A1">
      <selection activeCell="S39" sqref="S39"/>
    </sheetView>
  </sheetViews>
  <sheetFormatPr defaultColWidth="9.140625" defaultRowHeight="12.75"/>
  <cols>
    <col min="1" max="1" width="8.8515625" style="203" customWidth="1"/>
    <col min="2" max="2" width="4.140625" style="0" customWidth="1"/>
    <col min="3" max="3" width="3.8515625" style="0" customWidth="1"/>
    <col min="4" max="5" width="4.140625" style="0" customWidth="1"/>
    <col min="6" max="6" width="3.57421875" style="0" customWidth="1"/>
    <col min="7" max="7" width="3.7109375" style="0" customWidth="1"/>
    <col min="8" max="8" width="4.00390625" style="0" customWidth="1"/>
    <col min="9" max="9" width="3.7109375" style="0" customWidth="1"/>
    <col min="10" max="11" width="3.8515625" style="0" customWidth="1"/>
    <col min="12" max="12" width="4.00390625" style="0" customWidth="1"/>
    <col min="13" max="14" width="3.8515625" style="0" customWidth="1"/>
    <col min="15" max="17" width="4.140625" style="0" customWidth="1"/>
    <col min="18" max="18" width="4.140625" style="151" customWidth="1"/>
    <col min="19" max="19" width="4.140625" style="0" customWidth="1"/>
    <col min="20" max="20" width="7.28125" style="0" customWidth="1"/>
  </cols>
  <sheetData>
    <row r="1" spans="1:21" ht="18.75" customHeight="1">
      <c r="A1" s="393" t="s">
        <v>133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58"/>
      <c r="U1" s="1"/>
    </row>
    <row r="2" spans="1:20" ht="9.75" customHeight="1">
      <c r="A2" s="194" t="s">
        <v>52</v>
      </c>
      <c r="B2" s="148" t="s">
        <v>131</v>
      </c>
      <c r="C2" s="175">
        <v>2003</v>
      </c>
      <c r="D2" s="175">
        <v>2004</v>
      </c>
      <c r="E2" s="187">
        <v>2005</v>
      </c>
      <c r="F2" s="187">
        <v>2006</v>
      </c>
      <c r="G2" s="187">
        <v>2007</v>
      </c>
      <c r="H2" s="175">
        <v>2008</v>
      </c>
      <c r="I2" s="187">
        <v>2009</v>
      </c>
      <c r="J2" s="175">
        <v>2010</v>
      </c>
      <c r="K2" s="175">
        <v>2011</v>
      </c>
      <c r="L2" s="175">
        <v>2012</v>
      </c>
      <c r="M2" s="175">
        <v>2013</v>
      </c>
      <c r="N2" s="175">
        <v>2014</v>
      </c>
      <c r="O2" s="178">
        <v>2015</v>
      </c>
      <c r="P2" s="178">
        <v>2016</v>
      </c>
      <c r="Q2" s="178">
        <v>2017</v>
      </c>
      <c r="R2" s="178">
        <v>2018</v>
      </c>
      <c r="S2" s="149">
        <v>2019</v>
      </c>
      <c r="T2" s="149" t="s">
        <v>31</v>
      </c>
    </row>
    <row r="3" spans="1:20" s="62" customFormat="1" ht="9.75" customHeight="1">
      <c r="A3" s="195" t="s">
        <v>93</v>
      </c>
      <c r="B3" s="179"/>
      <c r="C3" s="179"/>
      <c r="D3" s="179"/>
      <c r="E3" s="179"/>
      <c r="F3" s="179"/>
      <c r="G3" s="179">
        <v>1</v>
      </c>
      <c r="H3" s="179"/>
      <c r="I3" s="179"/>
      <c r="J3" s="179">
        <v>1</v>
      </c>
      <c r="K3" s="179"/>
      <c r="L3" s="179">
        <v>2</v>
      </c>
      <c r="M3" s="179">
        <v>1</v>
      </c>
      <c r="N3" s="179"/>
      <c r="O3" s="180"/>
      <c r="P3" s="180"/>
      <c r="Q3" s="180"/>
      <c r="R3" s="181"/>
      <c r="S3" s="181"/>
      <c r="T3" s="182">
        <f>SUM(C3:S3)</f>
        <v>5</v>
      </c>
    </row>
    <row r="4" spans="1:20" s="62" customFormat="1" ht="9" customHeight="1">
      <c r="A4" s="195" t="s">
        <v>100</v>
      </c>
      <c r="B4" s="179"/>
      <c r="C4" s="179"/>
      <c r="D4" s="179"/>
      <c r="E4" s="179"/>
      <c r="F4" s="179"/>
      <c r="G4" s="179"/>
      <c r="H4" s="179"/>
      <c r="I4" s="179"/>
      <c r="J4" s="179"/>
      <c r="K4" s="179">
        <v>4</v>
      </c>
      <c r="L4" s="179"/>
      <c r="M4" s="179"/>
      <c r="N4" s="179"/>
      <c r="O4" s="180"/>
      <c r="P4" s="180"/>
      <c r="Q4" s="180"/>
      <c r="R4" s="181"/>
      <c r="S4" s="181"/>
      <c r="T4" s="182">
        <f aca="true" t="shared" si="0" ref="T4:T67">SUM(C4:S4)</f>
        <v>4</v>
      </c>
    </row>
    <row r="5" spans="1:20" s="62" customFormat="1" ht="10.5" customHeight="1">
      <c r="A5" s="196" t="s">
        <v>55</v>
      </c>
      <c r="B5" s="180">
        <v>2</v>
      </c>
      <c r="C5" s="180">
        <v>1</v>
      </c>
      <c r="D5" s="180">
        <v>7</v>
      </c>
      <c r="E5" s="180">
        <v>3</v>
      </c>
      <c r="F5" s="180">
        <v>1</v>
      </c>
      <c r="G5" s="180">
        <v>6</v>
      </c>
      <c r="H5" s="180">
        <v>5</v>
      </c>
      <c r="I5" s="180"/>
      <c r="J5" s="180">
        <v>3</v>
      </c>
      <c r="K5" s="180">
        <v>7</v>
      </c>
      <c r="L5" s="180">
        <v>6</v>
      </c>
      <c r="M5" s="180">
        <v>4</v>
      </c>
      <c r="N5" s="180">
        <v>11</v>
      </c>
      <c r="O5" s="180">
        <v>27</v>
      </c>
      <c r="P5" s="180">
        <v>10</v>
      </c>
      <c r="Q5" s="180">
        <v>8</v>
      </c>
      <c r="R5" s="181">
        <v>19</v>
      </c>
      <c r="S5" s="181">
        <v>5</v>
      </c>
      <c r="T5" s="182">
        <f t="shared" si="0"/>
        <v>123</v>
      </c>
    </row>
    <row r="6" spans="1:20" s="62" customFormat="1" ht="9" customHeight="1">
      <c r="A6" s="196" t="s">
        <v>71</v>
      </c>
      <c r="B6" s="180">
        <v>2</v>
      </c>
      <c r="C6" s="180"/>
      <c r="D6" s="180"/>
      <c r="E6" s="180">
        <v>2</v>
      </c>
      <c r="F6" s="180">
        <v>5</v>
      </c>
      <c r="G6" s="180">
        <v>2</v>
      </c>
      <c r="H6" s="180">
        <v>2</v>
      </c>
      <c r="I6" s="180">
        <v>1</v>
      </c>
      <c r="J6" s="180">
        <v>2</v>
      </c>
      <c r="K6" s="180">
        <v>3</v>
      </c>
      <c r="L6" s="180"/>
      <c r="M6" s="180">
        <v>3</v>
      </c>
      <c r="N6" s="180">
        <v>1</v>
      </c>
      <c r="O6" s="180">
        <v>6</v>
      </c>
      <c r="P6" s="180">
        <v>6</v>
      </c>
      <c r="Q6" s="180"/>
      <c r="R6" s="181">
        <v>7</v>
      </c>
      <c r="S6" s="181">
        <v>10</v>
      </c>
      <c r="T6" s="182">
        <f t="shared" si="0"/>
        <v>50</v>
      </c>
    </row>
    <row r="7" spans="1:20" s="62" customFormat="1" ht="9.75" customHeight="1">
      <c r="A7" s="196" t="s">
        <v>11</v>
      </c>
      <c r="B7" s="180"/>
      <c r="C7" s="180"/>
      <c r="D7" s="180">
        <v>2</v>
      </c>
      <c r="E7" s="180">
        <v>3</v>
      </c>
      <c r="F7" s="180">
        <v>4</v>
      </c>
      <c r="G7" s="180">
        <v>2</v>
      </c>
      <c r="H7" s="180">
        <v>2</v>
      </c>
      <c r="I7" s="180">
        <v>2</v>
      </c>
      <c r="J7" s="180">
        <v>2</v>
      </c>
      <c r="K7" s="180">
        <v>3</v>
      </c>
      <c r="L7" s="180">
        <v>5</v>
      </c>
      <c r="M7" s="180">
        <v>5</v>
      </c>
      <c r="N7" s="180">
        <v>1</v>
      </c>
      <c r="O7" s="180"/>
      <c r="P7" s="180">
        <v>3</v>
      </c>
      <c r="Q7" s="180">
        <v>6</v>
      </c>
      <c r="R7" s="181">
        <v>9</v>
      </c>
      <c r="S7" s="181">
        <v>44</v>
      </c>
      <c r="T7" s="182">
        <f t="shared" si="0"/>
        <v>93</v>
      </c>
    </row>
    <row r="8" spans="1:20" s="62" customFormat="1" ht="10.5" customHeight="1">
      <c r="A8" s="196" t="s">
        <v>57</v>
      </c>
      <c r="B8" s="180"/>
      <c r="C8" s="180"/>
      <c r="D8" s="180">
        <v>1</v>
      </c>
      <c r="E8" s="180"/>
      <c r="F8" s="180">
        <v>4</v>
      </c>
      <c r="G8" s="180"/>
      <c r="H8" s="180"/>
      <c r="I8" s="180">
        <v>3</v>
      </c>
      <c r="J8" s="180">
        <v>8</v>
      </c>
      <c r="K8" s="180">
        <v>2</v>
      </c>
      <c r="L8" s="180">
        <v>2</v>
      </c>
      <c r="M8" s="180">
        <v>6</v>
      </c>
      <c r="N8" s="180">
        <v>6</v>
      </c>
      <c r="O8" s="180">
        <v>3</v>
      </c>
      <c r="P8" s="180">
        <v>8</v>
      </c>
      <c r="Q8" s="180">
        <v>13</v>
      </c>
      <c r="R8" s="181">
        <v>5</v>
      </c>
      <c r="S8" s="181">
        <v>5</v>
      </c>
      <c r="T8" s="182">
        <f t="shared" si="0"/>
        <v>66</v>
      </c>
    </row>
    <row r="9" spans="1:20" s="62" customFormat="1" ht="9.75" customHeight="1">
      <c r="A9" s="196" t="s">
        <v>5</v>
      </c>
      <c r="B9" s="180">
        <v>31</v>
      </c>
      <c r="C9" s="180"/>
      <c r="D9" s="180">
        <v>4</v>
      </c>
      <c r="E9" s="180">
        <v>3</v>
      </c>
      <c r="F9" s="180">
        <v>8</v>
      </c>
      <c r="G9" s="180">
        <v>4</v>
      </c>
      <c r="H9" s="180">
        <v>13</v>
      </c>
      <c r="I9" s="180">
        <v>10</v>
      </c>
      <c r="J9" s="180">
        <v>7</v>
      </c>
      <c r="K9" s="180">
        <v>5</v>
      </c>
      <c r="L9" s="180">
        <v>2</v>
      </c>
      <c r="M9" s="180">
        <v>1</v>
      </c>
      <c r="N9" s="180">
        <v>6</v>
      </c>
      <c r="O9" s="180">
        <v>7</v>
      </c>
      <c r="P9" s="180"/>
      <c r="Q9" s="180"/>
      <c r="R9" s="181">
        <v>4</v>
      </c>
      <c r="S9" s="181">
        <v>24</v>
      </c>
      <c r="T9" s="182">
        <f t="shared" si="0"/>
        <v>98</v>
      </c>
    </row>
    <row r="10" spans="1:20" s="62" customFormat="1" ht="9" customHeight="1">
      <c r="A10" s="196" t="s">
        <v>101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>
        <v>2</v>
      </c>
      <c r="L10" s="180"/>
      <c r="M10" s="180">
        <v>3</v>
      </c>
      <c r="N10" s="180"/>
      <c r="O10" s="180"/>
      <c r="P10" s="180"/>
      <c r="Q10" s="180"/>
      <c r="R10" s="181">
        <v>1</v>
      </c>
      <c r="S10" s="181"/>
      <c r="T10" s="182">
        <f t="shared" si="0"/>
        <v>6</v>
      </c>
    </row>
    <row r="11" spans="1:20" s="62" customFormat="1" ht="9.75" customHeight="1">
      <c r="A11" s="196" t="s">
        <v>9</v>
      </c>
      <c r="B11" s="180"/>
      <c r="C11" s="180">
        <v>2</v>
      </c>
      <c r="D11" s="180">
        <v>2</v>
      </c>
      <c r="E11" s="180">
        <v>2</v>
      </c>
      <c r="F11" s="180">
        <v>5</v>
      </c>
      <c r="G11" s="180"/>
      <c r="H11" s="180">
        <v>6</v>
      </c>
      <c r="I11" s="180">
        <v>6</v>
      </c>
      <c r="J11" s="180">
        <v>3</v>
      </c>
      <c r="K11" s="180">
        <v>7</v>
      </c>
      <c r="L11" s="180">
        <v>1</v>
      </c>
      <c r="M11" s="180">
        <v>2</v>
      </c>
      <c r="N11" s="180">
        <v>4</v>
      </c>
      <c r="O11" s="180">
        <v>4</v>
      </c>
      <c r="P11" s="180">
        <v>23</v>
      </c>
      <c r="Q11" s="180">
        <v>18</v>
      </c>
      <c r="R11" s="181">
        <v>23</v>
      </c>
      <c r="S11" s="181">
        <v>12</v>
      </c>
      <c r="T11" s="182">
        <f t="shared" si="0"/>
        <v>120</v>
      </c>
    </row>
    <row r="12" spans="1:20" s="62" customFormat="1" ht="10.5" customHeight="1">
      <c r="A12" s="196" t="s">
        <v>112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>
        <v>1</v>
      </c>
      <c r="Q12" s="180"/>
      <c r="R12" s="181"/>
      <c r="S12" s="181"/>
      <c r="T12" s="182">
        <f t="shared" si="0"/>
        <v>1</v>
      </c>
    </row>
    <row r="13" spans="1:20" s="62" customFormat="1" ht="9.75" customHeight="1">
      <c r="A13" s="196" t="s">
        <v>73</v>
      </c>
      <c r="B13" s="180">
        <v>8</v>
      </c>
      <c r="C13" s="180"/>
      <c r="D13" s="180"/>
      <c r="E13" s="180"/>
      <c r="F13" s="180">
        <v>3</v>
      </c>
      <c r="G13" s="180"/>
      <c r="H13" s="180">
        <v>4</v>
      </c>
      <c r="I13" s="180">
        <v>1</v>
      </c>
      <c r="J13" s="180">
        <v>2</v>
      </c>
      <c r="K13" s="180">
        <v>9</v>
      </c>
      <c r="L13" s="180">
        <v>4</v>
      </c>
      <c r="M13" s="180"/>
      <c r="N13" s="180">
        <v>4</v>
      </c>
      <c r="O13" s="180">
        <v>3</v>
      </c>
      <c r="P13" s="180">
        <v>1</v>
      </c>
      <c r="Q13" s="180">
        <v>2</v>
      </c>
      <c r="R13" s="181">
        <v>2</v>
      </c>
      <c r="S13" s="181">
        <v>5</v>
      </c>
      <c r="T13" s="182">
        <f t="shared" si="0"/>
        <v>40</v>
      </c>
    </row>
    <row r="14" spans="1:20" s="62" customFormat="1" ht="9.75" customHeight="1">
      <c r="A14" s="196" t="s">
        <v>132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>
        <v>6</v>
      </c>
      <c r="Q14" s="180"/>
      <c r="R14" s="181">
        <v>1</v>
      </c>
      <c r="S14" s="181"/>
      <c r="T14" s="182">
        <f t="shared" si="0"/>
        <v>7</v>
      </c>
    </row>
    <row r="15" spans="1:20" s="62" customFormat="1" ht="10.5" customHeight="1">
      <c r="A15" s="196" t="s">
        <v>98</v>
      </c>
      <c r="B15" s="180"/>
      <c r="C15" s="180"/>
      <c r="D15" s="180"/>
      <c r="E15" s="180"/>
      <c r="F15" s="180"/>
      <c r="G15" s="180"/>
      <c r="H15" s="180"/>
      <c r="I15" s="180">
        <v>1</v>
      </c>
      <c r="J15" s="180"/>
      <c r="K15" s="180"/>
      <c r="L15" s="180"/>
      <c r="M15" s="180"/>
      <c r="N15" s="180"/>
      <c r="O15" s="180"/>
      <c r="P15" s="180"/>
      <c r="Q15" s="180"/>
      <c r="R15" s="181"/>
      <c r="S15" s="181"/>
      <c r="T15" s="182">
        <f t="shared" si="0"/>
        <v>1</v>
      </c>
    </row>
    <row r="16" spans="1:20" s="62" customFormat="1" ht="9.75" customHeight="1">
      <c r="A16" s="196" t="s">
        <v>8</v>
      </c>
      <c r="B16" s="180">
        <v>12</v>
      </c>
      <c r="C16" s="180">
        <v>11</v>
      </c>
      <c r="D16" s="180">
        <v>14</v>
      </c>
      <c r="E16" s="180">
        <v>9</v>
      </c>
      <c r="F16" s="180">
        <v>9</v>
      </c>
      <c r="G16" s="180">
        <v>7</v>
      </c>
      <c r="H16" s="180">
        <v>10</v>
      </c>
      <c r="I16" s="180">
        <v>6</v>
      </c>
      <c r="J16" s="180">
        <v>8</v>
      </c>
      <c r="K16" s="180">
        <v>8</v>
      </c>
      <c r="L16" s="180">
        <v>1</v>
      </c>
      <c r="M16" s="180">
        <v>8</v>
      </c>
      <c r="N16" s="180">
        <v>21</v>
      </c>
      <c r="O16" s="180">
        <v>30</v>
      </c>
      <c r="P16" s="180">
        <v>16</v>
      </c>
      <c r="Q16" s="180">
        <v>11</v>
      </c>
      <c r="R16" s="181">
        <v>29</v>
      </c>
      <c r="S16" s="181">
        <v>30</v>
      </c>
      <c r="T16" s="182">
        <f t="shared" si="0"/>
        <v>228</v>
      </c>
    </row>
    <row r="17" spans="1:20" s="62" customFormat="1" ht="9.75" customHeight="1">
      <c r="A17" s="196" t="s">
        <v>94</v>
      </c>
      <c r="B17" s="180" t="s">
        <v>121</v>
      </c>
      <c r="C17" s="180" t="s">
        <v>121</v>
      </c>
      <c r="D17" s="180"/>
      <c r="E17" s="180"/>
      <c r="F17" s="180"/>
      <c r="G17" s="180">
        <v>1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1">
        <v>3</v>
      </c>
      <c r="S17" s="181"/>
      <c r="T17" s="182">
        <f t="shared" si="0"/>
        <v>4</v>
      </c>
    </row>
    <row r="18" spans="1:20" s="62" customFormat="1" ht="9.75" customHeight="1">
      <c r="A18" s="196" t="s">
        <v>72</v>
      </c>
      <c r="B18" s="183"/>
      <c r="C18" s="183"/>
      <c r="D18" s="183"/>
      <c r="E18" s="183"/>
      <c r="F18" s="180"/>
      <c r="G18" s="180"/>
      <c r="H18" s="180"/>
      <c r="I18" s="180"/>
      <c r="J18" s="180"/>
      <c r="K18" s="180">
        <v>2</v>
      </c>
      <c r="L18" s="180"/>
      <c r="M18" s="180"/>
      <c r="N18" s="180">
        <v>2</v>
      </c>
      <c r="O18" s="180">
        <v>1</v>
      </c>
      <c r="P18" s="180"/>
      <c r="Q18" s="180"/>
      <c r="R18" s="181"/>
      <c r="S18" s="181">
        <v>4</v>
      </c>
      <c r="T18" s="182">
        <f t="shared" si="0"/>
        <v>9</v>
      </c>
    </row>
    <row r="19" spans="1:20" s="62" customFormat="1" ht="9.75" customHeight="1">
      <c r="A19" s="196" t="s">
        <v>82</v>
      </c>
      <c r="B19" s="180"/>
      <c r="C19" s="180"/>
      <c r="D19" s="180">
        <v>1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>
        <v>1</v>
      </c>
      <c r="P19" s="180"/>
      <c r="Q19" s="180"/>
      <c r="R19" s="181">
        <v>2</v>
      </c>
      <c r="S19" s="181"/>
      <c r="T19" s="182">
        <f t="shared" si="0"/>
        <v>4</v>
      </c>
    </row>
    <row r="20" spans="1:20" s="62" customFormat="1" ht="9.75" customHeight="1">
      <c r="A20" s="197" t="s">
        <v>2</v>
      </c>
      <c r="B20" s="180">
        <v>20</v>
      </c>
      <c r="C20" s="180">
        <v>12</v>
      </c>
      <c r="D20" s="180">
        <v>25</v>
      </c>
      <c r="E20" s="180">
        <v>57</v>
      </c>
      <c r="F20" s="180">
        <v>29</v>
      </c>
      <c r="G20" s="180">
        <v>25</v>
      </c>
      <c r="H20" s="180">
        <v>42</v>
      </c>
      <c r="I20" s="180">
        <v>5</v>
      </c>
      <c r="J20" s="180">
        <v>17</v>
      </c>
      <c r="K20" s="180">
        <v>14</v>
      </c>
      <c r="L20" s="180">
        <v>22</v>
      </c>
      <c r="M20" s="180">
        <v>10</v>
      </c>
      <c r="N20" s="180">
        <v>20</v>
      </c>
      <c r="O20" s="180">
        <v>9</v>
      </c>
      <c r="P20" s="180">
        <v>14</v>
      </c>
      <c r="Q20" s="180">
        <v>6</v>
      </c>
      <c r="R20" s="181">
        <v>37</v>
      </c>
      <c r="S20" s="181">
        <v>53</v>
      </c>
      <c r="T20" s="182">
        <f t="shared" si="0"/>
        <v>397</v>
      </c>
    </row>
    <row r="21" spans="1:20" s="62" customFormat="1" ht="10.5" customHeight="1">
      <c r="A21" s="197" t="s">
        <v>74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>
        <v>1</v>
      </c>
      <c r="M21" s="180"/>
      <c r="N21" s="180">
        <v>1</v>
      </c>
      <c r="O21" s="180">
        <v>1</v>
      </c>
      <c r="P21" s="180"/>
      <c r="Q21" s="180"/>
      <c r="R21" s="181"/>
      <c r="S21" s="181"/>
      <c r="T21" s="182">
        <f t="shared" si="0"/>
        <v>3</v>
      </c>
    </row>
    <row r="22" spans="1:20" s="62" customFormat="1" ht="10.5" customHeight="1">
      <c r="A22" s="197" t="s">
        <v>122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1">
        <v>1</v>
      </c>
      <c r="S22" s="181"/>
      <c r="T22" s="182">
        <f t="shared" si="0"/>
        <v>1</v>
      </c>
    </row>
    <row r="23" spans="1:20" s="62" customFormat="1" ht="9" customHeight="1">
      <c r="A23" s="197" t="s">
        <v>95</v>
      </c>
      <c r="B23" s="180"/>
      <c r="C23" s="180"/>
      <c r="D23" s="180"/>
      <c r="E23" s="180"/>
      <c r="F23" s="180"/>
      <c r="G23" s="180">
        <v>1</v>
      </c>
      <c r="H23" s="180"/>
      <c r="I23" s="180">
        <v>1</v>
      </c>
      <c r="J23" s="180"/>
      <c r="K23" s="180"/>
      <c r="L23" s="180"/>
      <c r="M23" s="180"/>
      <c r="N23" s="180"/>
      <c r="O23" s="180"/>
      <c r="P23" s="180"/>
      <c r="Q23" s="180"/>
      <c r="R23" s="181"/>
      <c r="S23" s="181"/>
      <c r="T23" s="182">
        <f t="shared" si="0"/>
        <v>2</v>
      </c>
    </row>
    <row r="24" spans="1:20" s="62" customFormat="1" ht="9" customHeight="1">
      <c r="A24" s="197" t="s">
        <v>96</v>
      </c>
      <c r="B24" s="180"/>
      <c r="C24" s="180"/>
      <c r="D24" s="180"/>
      <c r="E24" s="180"/>
      <c r="F24" s="180"/>
      <c r="G24" s="180"/>
      <c r="H24" s="180">
        <v>9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1"/>
      <c r="S24" s="181"/>
      <c r="T24" s="182">
        <f t="shared" si="0"/>
        <v>9</v>
      </c>
    </row>
    <row r="25" spans="1:20" s="62" customFormat="1" ht="9" customHeight="1">
      <c r="A25" s="197" t="s">
        <v>97</v>
      </c>
      <c r="B25" s="180"/>
      <c r="C25" s="180"/>
      <c r="D25" s="180"/>
      <c r="E25" s="180"/>
      <c r="F25" s="180"/>
      <c r="G25" s="180"/>
      <c r="H25" s="180">
        <v>4</v>
      </c>
      <c r="I25" s="180">
        <v>2</v>
      </c>
      <c r="J25" s="180"/>
      <c r="K25" s="180"/>
      <c r="L25" s="180">
        <v>1</v>
      </c>
      <c r="M25" s="180"/>
      <c r="N25" s="180"/>
      <c r="O25" s="180"/>
      <c r="P25" s="180"/>
      <c r="Q25" s="180"/>
      <c r="R25" s="181"/>
      <c r="S25" s="181"/>
      <c r="T25" s="182">
        <f t="shared" si="0"/>
        <v>7</v>
      </c>
    </row>
    <row r="26" spans="1:20" s="62" customFormat="1" ht="9" customHeight="1">
      <c r="A26" s="196" t="s">
        <v>10</v>
      </c>
      <c r="B26" s="180"/>
      <c r="C26" s="180">
        <v>2</v>
      </c>
      <c r="D26" s="180"/>
      <c r="E26" s="180">
        <v>6</v>
      </c>
      <c r="F26" s="180">
        <v>3</v>
      </c>
      <c r="G26" s="180">
        <v>4</v>
      </c>
      <c r="H26" s="180">
        <v>5</v>
      </c>
      <c r="I26" s="180">
        <v>1</v>
      </c>
      <c r="J26" s="180">
        <v>3</v>
      </c>
      <c r="K26" s="180">
        <v>6</v>
      </c>
      <c r="L26" s="180">
        <v>8</v>
      </c>
      <c r="M26" s="180">
        <v>5</v>
      </c>
      <c r="N26" s="180">
        <v>11</v>
      </c>
      <c r="O26" s="180">
        <v>14</v>
      </c>
      <c r="P26" s="180">
        <v>1</v>
      </c>
      <c r="Q26" s="180"/>
      <c r="R26" s="181">
        <v>11</v>
      </c>
      <c r="S26" s="181">
        <v>18</v>
      </c>
      <c r="T26" s="182">
        <f t="shared" si="0"/>
        <v>98</v>
      </c>
    </row>
    <row r="27" spans="1:20" s="62" customFormat="1" ht="9.75" customHeight="1">
      <c r="A27" s="196" t="s">
        <v>83</v>
      </c>
      <c r="B27" s="180"/>
      <c r="C27" s="180"/>
      <c r="D27" s="180"/>
      <c r="E27" s="180"/>
      <c r="F27" s="180">
        <v>1</v>
      </c>
      <c r="G27" s="180">
        <v>2</v>
      </c>
      <c r="H27" s="180">
        <v>2</v>
      </c>
      <c r="I27" s="180">
        <v>2</v>
      </c>
      <c r="J27" s="180">
        <v>2</v>
      </c>
      <c r="K27" s="180"/>
      <c r="L27" s="180">
        <v>2</v>
      </c>
      <c r="M27" s="180">
        <v>2</v>
      </c>
      <c r="N27" s="180"/>
      <c r="O27" s="180"/>
      <c r="P27" s="180">
        <v>2</v>
      </c>
      <c r="Q27" s="180">
        <v>4</v>
      </c>
      <c r="R27" s="181">
        <v>9</v>
      </c>
      <c r="S27" s="181">
        <v>2</v>
      </c>
      <c r="T27" s="182">
        <f t="shared" si="0"/>
        <v>30</v>
      </c>
    </row>
    <row r="28" spans="1:20" s="62" customFormat="1" ht="9.75" customHeight="1">
      <c r="A28" s="196" t="s">
        <v>116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>
        <v>1</v>
      </c>
      <c r="R28" s="181">
        <v>10</v>
      </c>
      <c r="S28" s="181">
        <v>6</v>
      </c>
      <c r="T28" s="182">
        <f t="shared" si="0"/>
        <v>17</v>
      </c>
    </row>
    <row r="29" spans="1:20" s="62" customFormat="1" ht="10.5" customHeight="1">
      <c r="A29" s="196" t="s">
        <v>84</v>
      </c>
      <c r="B29" s="180"/>
      <c r="C29" s="180"/>
      <c r="D29" s="180">
        <v>2</v>
      </c>
      <c r="E29" s="180"/>
      <c r="F29" s="180"/>
      <c r="G29" s="180"/>
      <c r="H29" s="180"/>
      <c r="I29" s="180"/>
      <c r="J29" s="180"/>
      <c r="K29" s="180">
        <v>6</v>
      </c>
      <c r="L29" s="180"/>
      <c r="M29" s="180"/>
      <c r="N29" s="180"/>
      <c r="O29" s="180"/>
      <c r="P29" s="180"/>
      <c r="Q29" s="180"/>
      <c r="R29" s="181"/>
      <c r="S29" s="181"/>
      <c r="T29" s="182">
        <f t="shared" si="0"/>
        <v>8</v>
      </c>
    </row>
    <row r="30" spans="1:20" s="62" customFormat="1" ht="10.5" customHeight="1">
      <c r="A30" s="196" t="s">
        <v>85</v>
      </c>
      <c r="B30" s="180"/>
      <c r="C30" s="180"/>
      <c r="D30" s="180"/>
      <c r="E30" s="180"/>
      <c r="F30" s="180">
        <v>1</v>
      </c>
      <c r="G30" s="180"/>
      <c r="H30" s="180"/>
      <c r="I30" s="180">
        <v>1</v>
      </c>
      <c r="J30" s="180">
        <v>2</v>
      </c>
      <c r="K30" s="180"/>
      <c r="L30" s="180"/>
      <c r="M30" s="180"/>
      <c r="N30" s="180"/>
      <c r="O30" s="180"/>
      <c r="P30" s="180"/>
      <c r="Q30" s="180"/>
      <c r="R30" s="181"/>
      <c r="S30" s="181">
        <v>3</v>
      </c>
      <c r="T30" s="182">
        <f t="shared" si="0"/>
        <v>7</v>
      </c>
    </row>
    <row r="31" spans="1:20" s="62" customFormat="1" ht="9" customHeight="1">
      <c r="A31" s="196" t="s">
        <v>75</v>
      </c>
      <c r="B31" s="180"/>
      <c r="C31" s="180">
        <v>1</v>
      </c>
      <c r="D31" s="180"/>
      <c r="E31" s="180">
        <v>3</v>
      </c>
      <c r="F31" s="180"/>
      <c r="G31" s="180"/>
      <c r="H31" s="180">
        <v>5</v>
      </c>
      <c r="I31" s="180"/>
      <c r="J31" s="180">
        <v>3</v>
      </c>
      <c r="K31" s="180">
        <v>2</v>
      </c>
      <c r="L31" s="180">
        <v>5</v>
      </c>
      <c r="M31" s="180"/>
      <c r="N31" s="180">
        <v>2</v>
      </c>
      <c r="O31" s="180">
        <v>1</v>
      </c>
      <c r="P31" s="180"/>
      <c r="Q31" s="180"/>
      <c r="R31" s="181">
        <v>3</v>
      </c>
      <c r="S31" s="181"/>
      <c r="T31" s="182">
        <f t="shared" si="0"/>
        <v>25</v>
      </c>
    </row>
    <row r="32" spans="1:20" s="62" customFormat="1" ht="9.75" customHeight="1">
      <c r="A32" s="196" t="s">
        <v>123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1">
        <v>4</v>
      </c>
      <c r="S32" s="181"/>
      <c r="T32" s="182">
        <f t="shared" si="0"/>
        <v>4</v>
      </c>
    </row>
    <row r="33" spans="1:20" s="62" customFormat="1" ht="9" customHeight="1">
      <c r="A33" s="196" t="s">
        <v>86</v>
      </c>
      <c r="B33" s="180"/>
      <c r="C33" s="180"/>
      <c r="D33" s="180"/>
      <c r="E33" s="180">
        <v>1</v>
      </c>
      <c r="F33" s="180"/>
      <c r="G33" s="180"/>
      <c r="H33" s="180"/>
      <c r="I33" s="180">
        <v>3</v>
      </c>
      <c r="J33" s="180">
        <v>2</v>
      </c>
      <c r="K33" s="180"/>
      <c r="L33" s="180">
        <v>3</v>
      </c>
      <c r="M33" s="180">
        <v>1</v>
      </c>
      <c r="N33" s="180"/>
      <c r="O33" s="180"/>
      <c r="P33" s="180"/>
      <c r="Q33" s="180"/>
      <c r="R33" s="181"/>
      <c r="S33" s="181"/>
      <c r="T33" s="182">
        <f t="shared" si="0"/>
        <v>10</v>
      </c>
    </row>
    <row r="34" spans="1:20" s="62" customFormat="1" ht="9" customHeight="1">
      <c r="A34" s="196" t="s">
        <v>125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1">
        <v>2</v>
      </c>
      <c r="S34" s="181"/>
      <c r="T34" s="182">
        <f t="shared" si="0"/>
        <v>2</v>
      </c>
    </row>
    <row r="35" spans="1:20" s="62" customFormat="1" ht="9" customHeight="1">
      <c r="A35" s="198" t="s">
        <v>3</v>
      </c>
      <c r="B35" s="180">
        <v>14</v>
      </c>
      <c r="C35" s="180">
        <v>9</v>
      </c>
      <c r="D35" s="180">
        <v>4</v>
      </c>
      <c r="E35" s="180">
        <v>2</v>
      </c>
      <c r="F35" s="180">
        <v>6</v>
      </c>
      <c r="G35" s="180">
        <v>14</v>
      </c>
      <c r="H35" s="180">
        <v>15</v>
      </c>
      <c r="I35" s="180">
        <v>76</v>
      </c>
      <c r="J35" s="180">
        <v>42</v>
      </c>
      <c r="K35" s="180">
        <v>85</v>
      </c>
      <c r="L35" s="180">
        <v>81</v>
      </c>
      <c r="M35" s="180">
        <v>91</v>
      </c>
      <c r="N35" s="180">
        <v>66</v>
      </c>
      <c r="O35" s="180">
        <v>55</v>
      </c>
      <c r="P35" s="180">
        <v>41</v>
      </c>
      <c r="Q35" s="180">
        <v>20</v>
      </c>
      <c r="R35" s="181">
        <v>68</v>
      </c>
      <c r="S35" s="181">
        <v>35</v>
      </c>
      <c r="T35" s="182">
        <f t="shared" si="0"/>
        <v>710</v>
      </c>
    </row>
    <row r="36" spans="1:20" s="62" customFormat="1" ht="9.75" customHeight="1">
      <c r="A36" s="198" t="s">
        <v>105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>
        <v>1</v>
      </c>
      <c r="N36" s="180"/>
      <c r="O36" s="180"/>
      <c r="P36" s="180"/>
      <c r="Q36" s="180"/>
      <c r="R36" s="181"/>
      <c r="S36" s="181"/>
      <c r="T36" s="182">
        <f t="shared" si="0"/>
        <v>1</v>
      </c>
    </row>
    <row r="37" spans="1:20" s="62" customFormat="1" ht="8.25" customHeight="1">
      <c r="A37" s="198" t="s">
        <v>106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>
        <v>1</v>
      </c>
      <c r="P37" s="180"/>
      <c r="Q37" s="180"/>
      <c r="R37" s="181"/>
      <c r="S37" s="181"/>
      <c r="T37" s="182">
        <f t="shared" si="0"/>
        <v>1</v>
      </c>
    </row>
    <row r="38" spans="1:20" s="62" customFormat="1" ht="10.5" customHeight="1">
      <c r="A38" s="198" t="s">
        <v>61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>
        <v>1</v>
      </c>
      <c r="L38" s="180">
        <v>2</v>
      </c>
      <c r="M38" s="180">
        <v>2</v>
      </c>
      <c r="N38" s="180">
        <v>4</v>
      </c>
      <c r="O38" s="180">
        <v>3</v>
      </c>
      <c r="P38" s="180">
        <v>3</v>
      </c>
      <c r="Q38" s="180">
        <v>2</v>
      </c>
      <c r="R38" s="181">
        <v>1</v>
      </c>
      <c r="S38" s="181"/>
      <c r="T38" s="182">
        <f t="shared" si="0"/>
        <v>18</v>
      </c>
    </row>
    <row r="39" spans="1:20" s="62" customFormat="1" ht="10.5" customHeight="1">
      <c r="A39" s="196" t="s">
        <v>87</v>
      </c>
      <c r="B39" s="180">
        <v>1526</v>
      </c>
      <c r="C39" s="176">
        <v>1157</v>
      </c>
      <c r="D39" s="180">
        <v>732</v>
      </c>
      <c r="E39" s="188">
        <v>1820</v>
      </c>
      <c r="F39" s="188">
        <v>1211</v>
      </c>
      <c r="G39" s="188">
        <v>1264</v>
      </c>
      <c r="H39" s="176">
        <v>2880</v>
      </c>
      <c r="I39" s="188">
        <v>2002</v>
      </c>
      <c r="J39" s="176">
        <v>3544</v>
      </c>
      <c r="K39" s="176">
        <v>4203</v>
      </c>
      <c r="L39" s="176">
        <v>3854</v>
      </c>
      <c r="M39" s="176">
        <v>4642</v>
      </c>
      <c r="N39" s="176">
        <v>4174</v>
      </c>
      <c r="O39" s="180">
        <v>4158</v>
      </c>
      <c r="P39" s="180">
        <v>3140</v>
      </c>
      <c r="Q39" s="180">
        <v>2552</v>
      </c>
      <c r="R39" s="189">
        <v>5844</v>
      </c>
      <c r="S39" s="386">
        <v>6656</v>
      </c>
      <c r="T39" s="182">
        <f t="shared" si="0"/>
        <v>53833</v>
      </c>
    </row>
    <row r="40" spans="1:20" s="62" customFormat="1" ht="10.5" customHeight="1">
      <c r="A40" s="196" t="s">
        <v>80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>
        <v>8</v>
      </c>
      <c r="R40" s="181">
        <v>12</v>
      </c>
      <c r="S40" s="181">
        <v>49</v>
      </c>
      <c r="T40" s="182">
        <f t="shared" si="0"/>
        <v>69</v>
      </c>
    </row>
    <row r="41" spans="1:20" s="62" customFormat="1" ht="11.25" customHeight="1">
      <c r="A41" s="197" t="s">
        <v>79</v>
      </c>
      <c r="B41" s="180">
        <v>9</v>
      </c>
      <c r="C41" s="180">
        <v>5</v>
      </c>
      <c r="D41" s="180"/>
      <c r="E41" s="180">
        <v>4</v>
      </c>
      <c r="F41" s="180">
        <v>17</v>
      </c>
      <c r="G41" s="180">
        <v>8</v>
      </c>
      <c r="H41" s="180">
        <v>14</v>
      </c>
      <c r="I41" s="180">
        <v>3</v>
      </c>
      <c r="J41" s="180">
        <v>12</v>
      </c>
      <c r="K41" s="180">
        <v>25</v>
      </c>
      <c r="L41" s="180">
        <v>29</v>
      </c>
      <c r="M41" s="180">
        <v>19</v>
      </c>
      <c r="N41" s="180">
        <v>14</v>
      </c>
      <c r="O41" s="180">
        <v>44</v>
      </c>
      <c r="P41" s="180">
        <v>16</v>
      </c>
      <c r="Q41" s="180">
        <v>0</v>
      </c>
      <c r="R41" s="181">
        <f>-Q41</f>
        <v>0</v>
      </c>
      <c r="S41" s="181"/>
      <c r="T41" s="182">
        <f t="shared" si="0"/>
        <v>210</v>
      </c>
    </row>
    <row r="42" spans="1:20" s="62" customFormat="1" ht="10.5" customHeight="1">
      <c r="A42" s="198" t="s">
        <v>0</v>
      </c>
      <c r="B42" s="180">
        <v>9</v>
      </c>
      <c r="C42" s="180">
        <v>7</v>
      </c>
      <c r="D42" s="180">
        <v>5</v>
      </c>
      <c r="E42" s="180">
        <v>32</v>
      </c>
      <c r="F42" s="180">
        <v>27</v>
      </c>
      <c r="G42" s="180">
        <v>23</v>
      </c>
      <c r="H42" s="180">
        <v>55</v>
      </c>
      <c r="I42" s="180">
        <v>29</v>
      </c>
      <c r="J42" s="180">
        <v>25</v>
      </c>
      <c r="K42" s="180">
        <v>31</v>
      </c>
      <c r="L42" s="180">
        <v>38</v>
      </c>
      <c r="M42" s="180">
        <v>33</v>
      </c>
      <c r="N42" s="180">
        <v>13</v>
      </c>
      <c r="O42" s="180">
        <v>42</v>
      </c>
      <c r="P42" s="180">
        <v>21</v>
      </c>
      <c r="Q42" s="180">
        <v>20</v>
      </c>
      <c r="R42" s="181">
        <v>25</v>
      </c>
      <c r="S42" s="386">
        <v>38</v>
      </c>
      <c r="T42" s="182">
        <f t="shared" si="0"/>
        <v>464</v>
      </c>
    </row>
    <row r="43" spans="1:20" s="62" customFormat="1" ht="9.75" customHeight="1">
      <c r="A43" s="198" t="s">
        <v>111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>
        <v>1</v>
      </c>
      <c r="Q43" s="180"/>
      <c r="R43" s="181"/>
      <c r="S43" s="181"/>
      <c r="T43" s="182">
        <f t="shared" si="0"/>
        <v>1</v>
      </c>
    </row>
    <row r="44" spans="1:20" s="62" customFormat="1" ht="10.5" customHeight="1">
      <c r="A44" s="198" t="s">
        <v>88</v>
      </c>
      <c r="B44" s="180">
        <v>1</v>
      </c>
      <c r="C44" s="180"/>
      <c r="D44" s="180"/>
      <c r="E44" s="180">
        <v>1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1">
        <v>1</v>
      </c>
      <c r="S44" s="181"/>
      <c r="T44" s="182">
        <f t="shared" si="0"/>
        <v>2</v>
      </c>
    </row>
    <row r="45" spans="1:20" s="62" customFormat="1" ht="9.75" customHeight="1">
      <c r="A45" s="198" t="s">
        <v>103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>
        <v>1</v>
      </c>
      <c r="M45" s="180"/>
      <c r="N45" s="180"/>
      <c r="O45" s="180"/>
      <c r="P45" s="180"/>
      <c r="Q45" s="180"/>
      <c r="R45" s="181">
        <v>6</v>
      </c>
      <c r="S45" s="181"/>
      <c r="T45" s="182">
        <f t="shared" si="0"/>
        <v>7</v>
      </c>
    </row>
    <row r="46" spans="1:20" s="62" customFormat="1" ht="9.75" customHeight="1">
      <c r="A46" s="198" t="s">
        <v>126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1">
        <v>2</v>
      </c>
      <c r="S46" s="181"/>
      <c r="T46" s="182">
        <f t="shared" si="0"/>
        <v>2</v>
      </c>
    </row>
    <row r="47" spans="1:20" s="62" customFormat="1" ht="9" customHeight="1">
      <c r="A47" s="198" t="s">
        <v>64</v>
      </c>
      <c r="B47" s="180"/>
      <c r="C47" s="180"/>
      <c r="D47" s="180"/>
      <c r="E47" s="180"/>
      <c r="F47" s="180"/>
      <c r="G47" s="180"/>
      <c r="H47" s="180"/>
      <c r="I47" s="180">
        <v>1</v>
      </c>
      <c r="J47" s="180">
        <v>1</v>
      </c>
      <c r="K47" s="180"/>
      <c r="L47" s="180">
        <v>1</v>
      </c>
      <c r="M47" s="180">
        <v>2</v>
      </c>
      <c r="N47" s="180">
        <v>3</v>
      </c>
      <c r="O47" s="180">
        <v>46</v>
      </c>
      <c r="P47" s="180"/>
      <c r="Q47" s="180"/>
      <c r="R47" s="181"/>
      <c r="S47" s="181"/>
      <c r="T47" s="182">
        <f t="shared" si="0"/>
        <v>54</v>
      </c>
    </row>
    <row r="48" spans="1:20" s="62" customFormat="1" ht="10.5" customHeight="1">
      <c r="A48" s="198" t="s">
        <v>76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>
        <v>2</v>
      </c>
      <c r="O48" s="180"/>
      <c r="P48" s="180"/>
      <c r="Q48" s="180"/>
      <c r="R48" s="181"/>
      <c r="S48" s="181"/>
      <c r="T48" s="182">
        <f t="shared" si="0"/>
        <v>2</v>
      </c>
    </row>
    <row r="49" spans="1:20" s="62" customFormat="1" ht="9.75" customHeight="1">
      <c r="A49" s="198" t="s">
        <v>89</v>
      </c>
      <c r="B49" s="180"/>
      <c r="C49" s="180"/>
      <c r="D49" s="180"/>
      <c r="E49" s="180"/>
      <c r="F49" s="180">
        <v>1</v>
      </c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1"/>
      <c r="S49" s="181"/>
      <c r="T49" s="182">
        <f t="shared" si="0"/>
        <v>1</v>
      </c>
    </row>
    <row r="50" spans="1:20" s="62" customFormat="1" ht="11.25" customHeight="1">
      <c r="A50" s="198" t="s">
        <v>99</v>
      </c>
      <c r="B50" s="180"/>
      <c r="C50" s="180"/>
      <c r="D50" s="180"/>
      <c r="E50" s="180"/>
      <c r="F50" s="180"/>
      <c r="G50" s="180"/>
      <c r="H50" s="180"/>
      <c r="I50" s="180"/>
      <c r="J50" s="180">
        <v>2</v>
      </c>
      <c r="K50" s="180"/>
      <c r="L50" s="180"/>
      <c r="M50" s="180"/>
      <c r="N50" s="180"/>
      <c r="O50" s="180"/>
      <c r="P50" s="180"/>
      <c r="Q50" s="180"/>
      <c r="R50" s="181"/>
      <c r="S50" s="181"/>
      <c r="T50" s="182">
        <f t="shared" si="0"/>
        <v>2</v>
      </c>
    </row>
    <row r="51" spans="1:20" s="62" customFormat="1" ht="10.5" customHeight="1">
      <c r="A51" s="198" t="s">
        <v>6</v>
      </c>
      <c r="B51" s="180">
        <v>6</v>
      </c>
      <c r="C51" s="180">
        <v>11</v>
      </c>
      <c r="D51" s="180">
        <v>12</v>
      </c>
      <c r="E51" s="180">
        <v>25</v>
      </c>
      <c r="F51" s="180">
        <v>21</v>
      </c>
      <c r="G51" s="180">
        <v>14</v>
      </c>
      <c r="H51" s="180">
        <v>29</v>
      </c>
      <c r="I51" s="180">
        <v>6</v>
      </c>
      <c r="J51" s="180">
        <v>13</v>
      </c>
      <c r="K51" s="180">
        <v>14</v>
      </c>
      <c r="L51" s="180">
        <v>9</v>
      </c>
      <c r="M51" s="180">
        <v>18</v>
      </c>
      <c r="N51" s="180">
        <v>9</v>
      </c>
      <c r="O51" s="180">
        <v>14</v>
      </c>
      <c r="P51" s="180">
        <v>5</v>
      </c>
      <c r="Q51" s="180">
        <v>7</v>
      </c>
      <c r="R51" s="181">
        <v>17</v>
      </c>
      <c r="S51" s="181">
        <v>30</v>
      </c>
      <c r="T51" s="182">
        <f t="shared" si="0"/>
        <v>254</v>
      </c>
    </row>
    <row r="52" spans="1:20" s="62" customFormat="1" ht="10.5" customHeight="1">
      <c r="A52" s="198" t="s">
        <v>12</v>
      </c>
      <c r="B52" s="180"/>
      <c r="C52" s="180"/>
      <c r="D52" s="180"/>
      <c r="E52" s="180">
        <v>5</v>
      </c>
      <c r="F52" s="180">
        <v>2</v>
      </c>
      <c r="G52" s="180">
        <v>6</v>
      </c>
      <c r="H52" s="180">
        <v>2</v>
      </c>
      <c r="I52" s="180">
        <v>3</v>
      </c>
      <c r="J52" s="180">
        <v>9</v>
      </c>
      <c r="K52" s="180">
        <v>3</v>
      </c>
      <c r="L52" s="180">
        <v>1</v>
      </c>
      <c r="M52" s="180">
        <v>2</v>
      </c>
      <c r="N52" s="180">
        <v>1</v>
      </c>
      <c r="O52" s="180">
        <v>4</v>
      </c>
      <c r="P52" s="180">
        <v>4</v>
      </c>
      <c r="Q52" s="180">
        <v>3</v>
      </c>
      <c r="R52" s="181">
        <v>3</v>
      </c>
      <c r="S52" s="181">
        <v>4</v>
      </c>
      <c r="T52" s="182">
        <f t="shared" si="0"/>
        <v>52</v>
      </c>
    </row>
    <row r="53" spans="1:20" s="62" customFormat="1" ht="10.5" customHeight="1">
      <c r="A53" s="196" t="s">
        <v>54</v>
      </c>
      <c r="B53" s="180"/>
      <c r="C53" s="180"/>
      <c r="D53" s="180">
        <v>18</v>
      </c>
      <c r="E53" s="180">
        <v>5</v>
      </c>
      <c r="F53" s="180">
        <v>4</v>
      </c>
      <c r="G53" s="180">
        <v>10</v>
      </c>
      <c r="H53" s="180">
        <v>2</v>
      </c>
      <c r="I53" s="180"/>
      <c r="J53" s="180">
        <v>14</v>
      </c>
      <c r="K53" s="180">
        <v>15</v>
      </c>
      <c r="L53" s="180">
        <v>7</v>
      </c>
      <c r="M53" s="180">
        <v>8</v>
      </c>
      <c r="N53" s="180">
        <v>4</v>
      </c>
      <c r="O53" s="180">
        <v>3</v>
      </c>
      <c r="P53" s="180">
        <v>9</v>
      </c>
      <c r="Q53" s="180">
        <v>3</v>
      </c>
      <c r="R53" s="181">
        <v>14</v>
      </c>
      <c r="S53" s="181">
        <v>16</v>
      </c>
      <c r="T53" s="182">
        <f t="shared" si="0"/>
        <v>132</v>
      </c>
    </row>
    <row r="54" spans="1:20" s="62" customFormat="1" ht="9.75" customHeight="1">
      <c r="A54" s="196" t="s">
        <v>69</v>
      </c>
      <c r="B54" s="180"/>
      <c r="C54" s="180"/>
      <c r="D54" s="180"/>
      <c r="E54" s="180">
        <v>1</v>
      </c>
      <c r="F54" s="180">
        <v>2</v>
      </c>
      <c r="G54" s="180"/>
      <c r="H54" s="180"/>
      <c r="I54" s="180">
        <v>1</v>
      </c>
      <c r="J54" s="180">
        <v>1</v>
      </c>
      <c r="K54" s="180">
        <v>9</v>
      </c>
      <c r="L54" s="180"/>
      <c r="M54" s="180">
        <v>2</v>
      </c>
      <c r="N54" s="180">
        <v>3</v>
      </c>
      <c r="O54" s="180">
        <v>1</v>
      </c>
      <c r="P54" s="180"/>
      <c r="Q54" s="180">
        <v>1</v>
      </c>
      <c r="R54" s="181"/>
      <c r="S54" s="181"/>
      <c r="T54" s="182">
        <f t="shared" si="0"/>
        <v>21</v>
      </c>
    </row>
    <row r="55" spans="1:20" s="62" customFormat="1" ht="9.75" customHeight="1">
      <c r="A55" s="196" t="s">
        <v>90</v>
      </c>
      <c r="B55" s="180"/>
      <c r="C55" s="180"/>
      <c r="D55" s="180">
        <v>1</v>
      </c>
      <c r="E55" s="180">
        <v>3</v>
      </c>
      <c r="F55" s="180"/>
      <c r="G55" s="180"/>
      <c r="H55" s="180"/>
      <c r="I55" s="180">
        <v>1</v>
      </c>
      <c r="J55" s="180">
        <v>1</v>
      </c>
      <c r="K55" s="180"/>
      <c r="L55" s="180"/>
      <c r="M55" s="180"/>
      <c r="N55" s="180"/>
      <c r="O55" s="180"/>
      <c r="P55" s="180"/>
      <c r="Q55" s="180"/>
      <c r="R55" s="181"/>
      <c r="S55" s="181">
        <v>3</v>
      </c>
      <c r="T55" s="182">
        <f t="shared" si="0"/>
        <v>9</v>
      </c>
    </row>
    <row r="56" spans="1:20" s="62" customFormat="1" ht="10.5" customHeight="1">
      <c r="A56" s="196" t="s">
        <v>110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>
        <v>1</v>
      </c>
      <c r="M56" s="180"/>
      <c r="N56" s="180"/>
      <c r="O56" s="180"/>
      <c r="P56" s="180"/>
      <c r="Q56" s="180"/>
      <c r="R56" s="181"/>
      <c r="S56" s="181"/>
      <c r="T56" s="182">
        <f t="shared" si="0"/>
        <v>1</v>
      </c>
    </row>
    <row r="57" spans="1:20" s="62" customFormat="1" ht="9.75" customHeight="1">
      <c r="A57" s="196" t="s">
        <v>91</v>
      </c>
      <c r="B57" s="180"/>
      <c r="C57" s="180"/>
      <c r="D57" s="180"/>
      <c r="E57" s="180">
        <v>2</v>
      </c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1"/>
      <c r="S57" s="181"/>
      <c r="T57" s="182">
        <f t="shared" si="0"/>
        <v>2</v>
      </c>
    </row>
    <row r="58" spans="1:20" s="62" customFormat="1" ht="9.75" customHeight="1">
      <c r="A58" s="196" t="s">
        <v>127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1">
        <v>2</v>
      </c>
      <c r="S58" s="181"/>
      <c r="T58" s="182">
        <f t="shared" si="0"/>
        <v>2</v>
      </c>
    </row>
    <row r="59" spans="1:20" s="62" customFormat="1" ht="10.5" customHeight="1">
      <c r="A59" s="199" t="s">
        <v>70</v>
      </c>
      <c r="B59" s="180"/>
      <c r="C59" s="180"/>
      <c r="D59" s="180"/>
      <c r="E59" s="180"/>
      <c r="F59" s="180"/>
      <c r="G59" s="180"/>
      <c r="H59" s="180"/>
      <c r="I59" s="180">
        <v>2</v>
      </c>
      <c r="J59" s="180"/>
      <c r="K59" s="180"/>
      <c r="L59" s="180"/>
      <c r="M59" s="180">
        <v>2</v>
      </c>
      <c r="N59" s="180">
        <v>5</v>
      </c>
      <c r="O59" s="180"/>
      <c r="P59" s="180"/>
      <c r="Q59" s="180"/>
      <c r="R59" s="181">
        <v>2</v>
      </c>
      <c r="S59" s="181"/>
      <c r="T59" s="182">
        <f t="shared" si="0"/>
        <v>11</v>
      </c>
    </row>
    <row r="60" spans="1:20" s="62" customFormat="1" ht="10.5" customHeight="1">
      <c r="A60" s="199" t="s">
        <v>77</v>
      </c>
      <c r="B60" s="180"/>
      <c r="C60" s="180"/>
      <c r="D60" s="180">
        <v>1</v>
      </c>
      <c r="E60" s="180"/>
      <c r="F60" s="180"/>
      <c r="G60" s="180"/>
      <c r="H60" s="180"/>
      <c r="I60" s="180"/>
      <c r="J60" s="180">
        <v>1</v>
      </c>
      <c r="K60" s="180"/>
      <c r="L60" s="180"/>
      <c r="M60" s="180"/>
      <c r="N60" s="180">
        <v>2</v>
      </c>
      <c r="O60" s="180"/>
      <c r="P60" s="180">
        <v>3</v>
      </c>
      <c r="Q60" s="180">
        <v>2</v>
      </c>
      <c r="R60" s="181">
        <v>0</v>
      </c>
      <c r="S60" s="181"/>
      <c r="T60" s="182">
        <f t="shared" si="0"/>
        <v>9</v>
      </c>
    </row>
    <row r="61" spans="1:20" s="62" customFormat="1" ht="10.5" customHeight="1">
      <c r="A61" s="199" t="s">
        <v>7</v>
      </c>
      <c r="B61" s="180">
        <v>13</v>
      </c>
      <c r="C61" s="180">
        <v>4</v>
      </c>
      <c r="D61" s="180">
        <v>2</v>
      </c>
      <c r="E61" s="180">
        <v>5</v>
      </c>
      <c r="F61" s="180">
        <v>8</v>
      </c>
      <c r="G61" s="180">
        <v>8</v>
      </c>
      <c r="H61" s="180">
        <v>2</v>
      </c>
      <c r="I61" s="180">
        <v>3</v>
      </c>
      <c r="J61" s="180">
        <v>3</v>
      </c>
      <c r="K61" s="180">
        <v>16</v>
      </c>
      <c r="L61" s="180">
        <v>19</v>
      </c>
      <c r="M61" s="180">
        <v>11</v>
      </c>
      <c r="N61" s="180">
        <v>1</v>
      </c>
      <c r="O61" s="180">
        <v>53</v>
      </c>
      <c r="P61" s="180"/>
      <c r="Q61" s="180">
        <v>2</v>
      </c>
      <c r="R61" s="181">
        <v>8</v>
      </c>
      <c r="S61" s="181">
        <v>57</v>
      </c>
      <c r="T61" s="182">
        <f t="shared" si="0"/>
        <v>202</v>
      </c>
    </row>
    <row r="62" spans="1:20" s="62" customFormat="1" ht="10.5" customHeight="1">
      <c r="A62" s="199" t="s">
        <v>56</v>
      </c>
      <c r="B62" s="180">
        <v>2</v>
      </c>
      <c r="C62" s="180"/>
      <c r="D62" s="180">
        <v>3</v>
      </c>
      <c r="E62" s="180">
        <v>7</v>
      </c>
      <c r="F62" s="180">
        <v>6</v>
      </c>
      <c r="G62" s="180">
        <v>5</v>
      </c>
      <c r="H62" s="180">
        <v>5</v>
      </c>
      <c r="I62" s="180"/>
      <c r="J62" s="180">
        <v>3</v>
      </c>
      <c r="K62" s="180">
        <v>7</v>
      </c>
      <c r="L62" s="180">
        <v>6</v>
      </c>
      <c r="M62" s="180">
        <v>5</v>
      </c>
      <c r="N62" s="180">
        <v>4</v>
      </c>
      <c r="O62" s="180">
        <v>9</v>
      </c>
      <c r="P62" s="180"/>
      <c r="Q62" s="180"/>
      <c r="R62" s="181">
        <v>21</v>
      </c>
      <c r="S62" s="181">
        <v>35</v>
      </c>
      <c r="T62" s="182">
        <f t="shared" si="0"/>
        <v>116</v>
      </c>
    </row>
    <row r="63" spans="1:20" s="62" customFormat="1" ht="10.5" customHeight="1">
      <c r="A63" s="196" t="s">
        <v>4</v>
      </c>
      <c r="B63" s="180">
        <v>3</v>
      </c>
      <c r="C63" s="180">
        <v>13</v>
      </c>
      <c r="D63" s="180">
        <v>3</v>
      </c>
      <c r="E63" s="180">
        <v>10</v>
      </c>
      <c r="F63" s="180">
        <v>3</v>
      </c>
      <c r="G63" s="180">
        <v>6</v>
      </c>
      <c r="H63" s="180">
        <v>4</v>
      </c>
      <c r="I63" s="180">
        <v>1</v>
      </c>
      <c r="J63" s="180">
        <v>12</v>
      </c>
      <c r="K63" s="180">
        <v>6</v>
      </c>
      <c r="L63" s="180">
        <v>1</v>
      </c>
      <c r="M63" s="180">
        <v>3</v>
      </c>
      <c r="N63" s="180">
        <v>5</v>
      </c>
      <c r="O63" s="180">
        <v>7</v>
      </c>
      <c r="P63" s="180">
        <v>14</v>
      </c>
      <c r="Q63" s="180">
        <v>9</v>
      </c>
      <c r="R63" s="181">
        <v>9</v>
      </c>
      <c r="S63" s="181">
        <v>29</v>
      </c>
      <c r="T63" s="182">
        <f t="shared" si="0"/>
        <v>135</v>
      </c>
    </row>
    <row r="64" spans="1:20" s="62" customFormat="1" ht="10.5" customHeight="1">
      <c r="A64" s="196" t="s">
        <v>129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1">
        <v>1</v>
      </c>
      <c r="S64" s="181"/>
      <c r="T64" s="182">
        <f t="shared" si="0"/>
        <v>1</v>
      </c>
    </row>
    <row r="65" spans="1:20" s="62" customFormat="1" ht="10.5" customHeight="1">
      <c r="A65" s="196" t="s">
        <v>92</v>
      </c>
      <c r="B65" s="180"/>
      <c r="C65" s="180"/>
      <c r="D65" s="180">
        <v>2</v>
      </c>
      <c r="E65" s="180"/>
      <c r="F65" s="180">
        <v>1</v>
      </c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1">
        <v>9</v>
      </c>
      <c r="S65" s="181"/>
      <c r="T65" s="182">
        <f t="shared" si="0"/>
        <v>12</v>
      </c>
    </row>
    <row r="66" spans="1:20" s="62" customFormat="1" ht="10.5" customHeight="1">
      <c r="A66" s="196" t="s">
        <v>113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>
        <v>1</v>
      </c>
      <c r="Q66" s="180"/>
      <c r="R66" s="181"/>
      <c r="S66" s="181"/>
      <c r="T66" s="182">
        <f t="shared" si="0"/>
        <v>1</v>
      </c>
    </row>
    <row r="67" spans="1:20" s="62" customFormat="1" ht="9.75" customHeight="1">
      <c r="A67" s="196" t="s">
        <v>35</v>
      </c>
      <c r="B67" s="180"/>
      <c r="C67" s="180"/>
      <c r="D67" s="180"/>
      <c r="E67" s="180"/>
      <c r="F67" s="180"/>
      <c r="G67" s="180"/>
      <c r="H67" s="180">
        <v>1</v>
      </c>
      <c r="I67" s="180">
        <v>17</v>
      </c>
      <c r="J67" s="180">
        <v>10</v>
      </c>
      <c r="K67" s="180">
        <v>20</v>
      </c>
      <c r="L67" s="180">
        <v>20</v>
      </c>
      <c r="M67" s="180">
        <v>27</v>
      </c>
      <c r="N67" s="180">
        <v>20</v>
      </c>
      <c r="O67" s="180">
        <v>20</v>
      </c>
      <c r="P67" s="180">
        <v>10</v>
      </c>
      <c r="Q67" s="180">
        <v>2</v>
      </c>
      <c r="R67" s="181">
        <v>7</v>
      </c>
      <c r="S67" s="181">
        <v>4</v>
      </c>
      <c r="T67" s="182">
        <f t="shared" si="0"/>
        <v>158</v>
      </c>
    </row>
    <row r="68" spans="1:20" s="62" customFormat="1" ht="9.75" customHeight="1">
      <c r="A68" s="196" t="s">
        <v>104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>
        <v>2</v>
      </c>
      <c r="M68" s="180">
        <v>1</v>
      </c>
      <c r="N68" s="180"/>
      <c r="O68" s="180"/>
      <c r="P68" s="180">
        <v>1</v>
      </c>
      <c r="Q68" s="180"/>
      <c r="R68" s="181"/>
      <c r="S68" s="181">
        <v>1</v>
      </c>
      <c r="T68" s="182">
        <f>SUM(C68:S68)</f>
        <v>5</v>
      </c>
    </row>
    <row r="69" spans="1:20" s="62" customFormat="1" ht="9" customHeight="1">
      <c r="A69" s="196" t="s">
        <v>102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>
        <v>3</v>
      </c>
      <c r="L69" s="180"/>
      <c r="M69" s="180"/>
      <c r="N69" s="180"/>
      <c r="O69" s="180"/>
      <c r="P69" s="180"/>
      <c r="Q69" s="180"/>
      <c r="R69" s="181"/>
      <c r="S69" s="181"/>
      <c r="T69" s="182">
        <f>SUM(C69:S69)</f>
        <v>3</v>
      </c>
    </row>
    <row r="70" spans="1:20" s="62" customFormat="1" ht="10.5" customHeight="1">
      <c r="A70" s="200" t="s">
        <v>1</v>
      </c>
      <c r="B70" s="180">
        <v>102</v>
      </c>
      <c r="C70" s="180">
        <v>42</v>
      </c>
      <c r="D70" s="180">
        <v>59</v>
      </c>
      <c r="E70" s="180">
        <v>125</v>
      </c>
      <c r="F70" s="180">
        <v>147</v>
      </c>
      <c r="G70" s="180">
        <v>120</v>
      </c>
      <c r="H70" s="180">
        <v>84</v>
      </c>
      <c r="I70" s="180">
        <v>51</v>
      </c>
      <c r="J70" s="180">
        <v>55</v>
      </c>
      <c r="K70" s="180">
        <v>85</v>
      </c>
      <c r="L70" s="180">
        <v>74</v>
      </c>
      <c r="M70" s="180">
        <v>38</v>
      </c>
      <c r="N70" s="180">
        <v>63</v>
      </c>
      <c r="O70" s="180">
        <v>83</v>
      </c>
      <c r="P70" s="180">
        <v>79</v>
      </c>
      <c r="Q70" s="180">
        <v>95</v>
      </c>
      <c r="R70" s="181">
        <v>145</v>
      </c>
      <c r="S70" s="181">
        <v>269</v>
      </c>
      <c r="T70" s="182">
        <f>SUM(C70:S70)</f>
        <v>1614</v>
      </c>
    </row>
    <row r="71" spans="1:20" s="62" customFormat="1" ht="9.75" customHeight="1">
      <c r="A71" s="200" t="s">
        <v>78</v>
      </c>
      <c r="B71" s="180">
        <v>2</v>
      </c>
      <c r="C71" s="180"/>
      <c r="D71" s="180">
        <v>12</v>
      </c>
      <c r="E71" s="180">
        <v>2</v>
      </c>
      <c r="F71" s="180">
        <v>5</v>
      </c>
      <c r="G71" s="180">
        <v>7</v>
      </c>
      <c r="H71" s="180">
        <v>2</v>
      </c>
      <c r="I71" s="180">
        <v>6</v>
      </c>
      <c r="J71" s="180">
        <v>5</v>
      </c>
      <c r="K71" s="180">
        <v>4</v>
      </c>
      <c r="L71" s="180">
        <v>10</v>
      </c>
      <c r="M71" s="180"/>
      <c r="N71" s="180">
        <v>2</v>
      </c>
      <c r="O71" s="180">
        <v>4</v>
      </c>
      <c r="P71" s="180">
        <v>1</v>
      </c>
      <c r="Q71" s="180">
        <v>3</v>
      </c>
      <c r="R71" s="181">
        <v>3</v>
      </c>
      <c r="S71" s="181">
        <v>5</v>
      </c>
      <c r="T71" s="182">
        <f>SUM(C71:S71)</f>
        <v>71</v>
      </c>
    </row>
    <row r="72" spans="1:20" s="62" customFormat="1" ht="10.5" customHeight="1">
      <c r="A72" s="198" t="s">
        <v>47</v>
      </c>
      <c r="B72" s="180"/>
      <c r="C72" s="180"/>
      <c r="D72" s="180"/>
      <c r="E72" s="180"/>
      <c r="F72" s="180"/>
      <c r="G72" s="180"/>
      <c r="H72" s="180"/>
      <c r="I72" s="180">
        <v>12</v>
      </c>
      <c r="J72" s="180">
        <v>2</v>
      </c>
      <c r="K72" s="180">
        <v>11</v>
      </c>
      <c r="L72" s="180">
        <v>98</v>
      </c>
      <c r="M72" s="180">
        <v>5</v>
      </c>
      <c r="N72" s="180">
        <v>7</v>
      </c>
      <c r="O72" s="180">
        <v>5</v>
      </c>
      <c r="P72" s="180">
        <v>5</v>
      </c>
      <c r="Q72" s="180">
        <v>5</v>
      </c>
      <c r="R72" s="181">
        <v>12</v>
      </c>
      <c r="S72" s="181">
        <v>1</v>
      </c>
      <c r="T72" s="182">
        <f>SUM(C72:S72)</f>
        <v>163</v>
      </c>
    </row>
    <row r="73" spans="1:20" ht="12.75">
      <c r="A73" s="201" t="s">
        <v>31</v>
      </c>
      <c r="B73" s="250">
        <f>SUM(B5:B72)</f>
        <v>1762</v>
      </c>
      <c r="C73" s="250">
        <f>SUM(C5:C72)</f>
        <v>1277</v>
      </c>
      <c r="D73" s="250">
        <f>SUM(D5:D72)</f>
        <v>912</v>
      </c>
      <c r="E73" s="250">
        <f>SUM(E5:E72)</f>
        <v>2138</v>
      </c>
      <c r="F73" s="250">
        <f>SUM(F5:F72)</f>
        <v>1534</v>
      </c>
      <c r="G73" s="250">
        <f aca="true" t="shared" si="1" ref="G73:S73">SUM(G3:G72)</f>
        <v>1540</v>
      </c>
      <c r="H73" s="250">
        <f t="shared" si="1"/>
        <v>3204</v>
      </c>
      <c r="I73" s="250">
        <f t="shared" si="1"/>
        <v>2259</v>
      </c>
      <c r="J73" s="250">
        <f t="shared" si="1"/>
        <v>3820</v>
      </c>
      <c r="K73" s="250">
        <f t="shared" si="1"/>
        <v>4618</v>
      </c>
      <c r="L73" s="250">
        <f t="shared" si="1"/>
        <v>4319</v>
      </c>
      <c r="M73" s="250">
        <f t="shared" si="1"/>
        <v>4963</v>
      </c>
      <c r="N73" s="250">
        <f t="shared" si="1"/>
        <v>4492</v>
      </c>
      <c r="O73" s="250">
        <f t="shared" si="1"/>
        <v>4659</v>
      </c>
      <c r="P73" s="250">
        <f t="shared" si="1"/>
        <v>3445</v>
      </c>
      <c r="Q73" s="250">
        <f t="shared" si="1"/>
        <v>2803</v>
      </c>
      <c r="R73" s="250">
        <f>SUM(R3:R72)</f>
        <v>6394</v>
      </c>
      <c r="S73" s="184">
        <f t="shared" si="1"/>
        <v>7453</v>
      </c>
      <c r="T73" s="184">
        <f>SUM(T3:T72)</f>
        <v>59830</v>
      </c>
    </row>
    <row r="74" spans="1:20" ht="15.75" customHeight="1">
      <c r="A74" s="202"/>
      <c r="B74" s="57"/>
      <c r="C74" s="185"/>
      <c r="D74" s="57"/>
      <c r="E74" s="177"/>
      <c r="F74" s="186"/>
      <c r="G74" s="186"/>
      <c r="H74" s="177"/>
      <c r="I74" s="177"/>
      <c r="J74" s="177"/>
      <c r="K74" s="177"/>
      <c r="L74" s="177"/>
      <c r="M74" s="177"/>
      <c r="N74" s="177"/>
      <c r="O74" s="57"/>
      <c r="P74" s="57"/>
      <c r="Q74" s="57"/>
      <c r="R74" s="150"/>
      <c r="S74" s="57"/>
      <c r="T74" s="57"/>
    </row>
    <row r="75" spans="1:20" ht="12.75">
      <c r="A75" s="17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150"/>
      <c r="S75" s="57"/>
      <c r="T75" s="57"/>
    </row>
    <row r="76" spans="1:20" ht="13.5" customHeight="1">
      <c r="A76" s="202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150"/>
      <c r="S76" s="57"/>
      <c r="T76" s="57"/>
    </row>
  </sheetData>
  <sheetProtection/>
  <mergeCells count="1">
    <mergeCell ref="A1:S1"/>
  </mergeCells>
  <printOptions/>
  <pageMargins left="0.9855769230769231" right="0.15748031496062992" top="0.8267716535433072" bottom="0.3937007874015748" header="0.25" footer="0.4330708661417323"/>
  <pageSetup horizontalDpi="600" verticalDpi="600" orientation="portrait" paperSize="9" r:id="rId1"/>
  <headerFooter alignWithMargins="0">
    <oddHeader>&amp;CKandavas Tūrisma informācijas centrs
Ūdens iela 2, Kandava, LV-3120, Kandavas novads. Tel.: 63181150, 28356529.
info@kandava.lv   www.visitkandava.lv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122"/>
  <sheetViews>
    <sheetView view="pageLayout" zoomScaleNormal="160" workbookViewId="0" topLeftCell="A4">
      <selection activeCell="N48" sqref="N48"/>
    </sheetView>
  </sheetViews>
  <sheetFormatPr defaultColWidth="9.140625" defaultRowHeight="12.75"/>
  <cols>
    <col min="1" max="1" width="14.8515625" style="0" customWidth="1"/>
    <col min="2" max="2" width="5.57421875" style="0" customWidth="1"/>
    <col min="3" max="3" width="4.8515625" style="0" customWidth="1"/>
    <col min="4" max="4" width="5.421875" style="0" customWidth="1"/>
    <col min="5" max="6" width="5.140625" style="0" customWidth="1"/>
    <col min="7" max="7" width="5.28125" style="0" customWidth="1"/>
    <col min="8" max="8" width="4.8515625" style="28" customWidth="1"/>
    <col min="9" max="9" width="4.7109375" style="47" customWidth="1"/>
    <col min="10" max="10" width="4.28125" style="64" customWidth="1"/>
    <col min="11" max="11" width="5.140625" style="64" customWidth="1"/>
    <col min="12" max="12" width="4.421875" style="64" customWidth="1"/>
    <col min="13" max="13" width="4.8515625" style="64" customWidth="1"/>
    <col min="14" max="14" width="6.00390625" style="0" customWidth="1"/>
    <col min="15" max="15" width="0.9921875" style="0" customWidth="1"/>
    <col min="16" max="16" width="5.421875" style="0" customWidth="1"/>
  </cols>
  <sheetData>
    <row r="1" spans="1:16" ht="17.25" customHeight="1">
      <c r="A1" s="394" t="s">
        <v>146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s="39" customFormat="1" ht="55.5" customHeight="1">
      <c r="A2" s="126" t="s">
        <v>52</v>
      </c>
      <c r="B2" s="38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127" t="s">
        <v>20</v>
      </c>
      <c r="I2" s="190" t="s">
        <v>21</v>
      </c>
      <c r="J2" s="190" t="s">
        <v>22</v>
      </c>
      <c r="K2" s="190" t="s">
        <v>23</v>
      </c>
      <c r="L2" s="38" t="s">
        <v>24</v>
      </c>
      <c r="M2" s="190" t="s">
        <v>25</v>
      </c>
      <c r="N2" s="128" t="s">
        <v>13</v>
      </c>
      <c r="O2" s="149"/>
      <c r="P2" s="128" t="s">
        <v>29</v>
      </c>
    </row>
    <row r="3" spans="1:16" s="45" customFormat="1" ht="26.25" customHeight="1">
      <c r="A3" s="375" t="s">
        <v>32</v>
      </c>
      <c r="B3" s="374">
        <v>70</v>
      </c>
      <c r="C3" s="374">
        <v>104</v>
      </c>
      <c r="D3" s="374">
        <v>127</v>
      </c>
      <c r="E3" s="374">
        <v>147</v>
      </c>
      <c r="F3" s="374">
        <v>224</v>
      </c>
      <c r="G3" s="374">
        <v>343</v>
      </c>
      <c r="H3" s="374">
        <v>574</v>
      </c>
      <c r="I3" s="374">
        <v>563</v>
      </c>
      <c r="J3" s="374">
        <v>420</v>
      </c>
      <c r="K3" s="374">
        <v>311</v>
      </c>
      <c r="L3" s="374">
        <v>160</v>
      </c>
      <c r="M3" s="374">
        <v>177</v>
      </c>
      <c r="N3" s="280">
        <f>SUM(B3:M3)</f>
        <v>3220</v>
      </c>
      <c r="O3" s="281"/>
      <c r="P3" s="282">
        <f>N3*$P$49/$N$49</f>
        <v>43.91108686758489</v>
      </c>
    </row>
    <row r="4" spans="1:16" s="45" customFormat="1" ht="13.5" customHeight="1">
      <c r="A4" s="375" t="s">
        <v>27</v>
      </c>
      <c r="B4" s="374">
        <v>216</v>
      </c>
      <c r="C4" s="374">
        <v>149</v>
      </c>
      <c r="D4" s="374">
        <v>200</v>
      </c>
      <c r="E4" s="374">
        <v>180</v>
      </c>
      <c r="F4" s="374">
        <v>379</v>
      </c>
      <c r="G4" s="374">
        <v>326</v>
      </c>
      <c r="H4" s="374">
        <v>342</v>
      </c>
      <c r="I4" s="374">
        <v>244</v>
      </c>
      <c r="J4" s="374">
        <v>252</v>
      </c>
      <c r="K4" s="374">
        <v>308</v>
      </c>
      <c r="L4" s="374">
        <v>304</v>
      </c>
      <c r="M4" s="374">
        <v>409</v>
      </c>
      <c r="N4" s="280">
        <f>SUM(B4:M4)</f>
        <v>3309</v>
      </c>
      <c r="O4" s="281"/>
      <c r="P4" s="282">
        <f>N4*$P$49/$N$49</f>
        <v>45.12477839901814</v>
      </c>
    </row>
    <row r="5" spans="1:16" s="45" customFormat="1" ht="3" customHeight="1">
      <c r="A5" s="149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 t="s">
        <v>130</v>
      </c>
      <c r="N5" s="283"/>
      <c r="O5" s="279"/>
      <c r="P5" s="284"/>
    </row>
    <row r="6" spans="1:16" s="45" customFormat="1" ht="24.75" customHeight="1">
      <c r="A6" s="375" t="s">
        <v>53</v>
      </c>
      <c r="B6" s="374">
        <f>SUM(B3:B4)</f>
        <v>286</v>
      </c>
      <c r="C6" s="374">
        <f aca="true" t="shared" si="0" ref="C6:M6">SUM(C3:C4)</f>
        <v>253</v>
      </c>
      <c r="D6" s="374">
        <f t="shared" si="0"/>
        <v>327</v>
      </c>
      <c r="E6" s="374">
        <f t="shared" si="0"/>
        <v>327</v>
      </c>
      <c r="F6" s="374">
        <f t="shared" si="0"/>
        <v>603</v>
      </c>
      <c r="G6" s="374">
        <f>SUM(G3:G4)</f>
        <v>669</v>
      </c>
      <c r="H6" s="374">
        <f t="shared" si="0"/>
        <v>916</v>
      </c>
      <c r="I6" s="374">
        <f t="shared" si="0"/>
        <v>807</v>
      </c>
      <c r="J6" s="374">
        <v>672</v>
      </c>
      <c r="K6" s="374">
        <v>619</v>
      </c>
      <c r="L6" s="374">
        <v>464</v>
      </c>
      <c r="M6" s="374">
        <f t="shared" si="0"/>
        <v>586</v>
      </c>
      <c r="N6" s="280">
        <f>SUM(B6:M6)</f>
        <v>6529</v>
      </c>
      <c r="O6" s="281"/>
      <c r="P6" s="282">
        <f aca="true" t="shared" si="1" ref="P6:P24">N6*$P$49/$N$49</f>
        <v>89.03586526660303</v>
      </c>
    </row>
    <row r="7" spans="1:16" ht="12.75">
      <c r="A7" s="285" t="s">
        <v>55</v>
      </c>
      <c r="B7" s="315"/>
      <c r="C7" s="315"/>
      <c r="D7" s="315"/>
      <c r="E7" s="315"/>
      <c r="F7" s="315"/>
      <c r="G7" s="316"/>
      <c r="H7" s="317">
        <v>2</v>
      </c>
      <c r="I7" s="315">
        <v>2</v>
      </c>
      <c r="J7" s="318"/>
      <c r="K7" s="62"/>
      <c r="L7" s="315"/>
      <c r="M7" s="318"/>
      <c r="N7" s="302">
        <f>SUM(B7:M7)</f>
        <v>4</v>
      </c>
      <c r="O7" s="303"/>
      <c r="P7" s="284">
        <f t="shared" si="1"/>
        <v>0.054547933996999864</v>
      </c>
    </row>
    <row r="8" spans="1:16" ht="12.75">
      <c r="A8" s="285" t="s">
        <v>71</v>
      </c>
      <c r="B8" s="315"/>
      <c r="C8" s="315"/>
      <c r="D8" s="315"/>
      <c r="E8" s="315"/>
      <c r="F8" s="315">
        <v>4</v>
      </c>
      <c r="G8" s="316">
        <v>3</v>
      </c>
      <c r="H8" s="317"/>
      <c r="I8" s="315"/>
      <c r="J8" s="318"/>
      <c r="K8" s="62">
        <v>3</v>
      </c>
      <c r="L8" s="315"/>
      <c r="M8" s="318"/>
      <c r="N8" s="302">
        <f aca="true" t="shared" si="2" ref="N8:N20">SUM(B8:M8)</f>
        <v>10</v>
      </c>
      <c r="O8" s="303"/>
      <c r="P8" s="284">
        <f t="shared" si="1"/>
        <v>0.13636983499249966</v>
      </c>
    </row>
    <row r="9" spans="1:16" ht="12.75">
      <c r="A9" s="285" t="s">
        <v>11</v>
      </c>
      <c r="B9" s="315"/>
      <c r="C9" s="315"/>
      <c r="D9" s="315"/>
      <c r="E9" s="315"/>
      <c r="F9" s="315">
        <v>3</v>
      </c>
      <c r="G9" s="316">
        <v>6</v>
      </c>
      <c r="H9" s="317">
        <v>35</v>
      </c>
      <c r="I9" s="315"/>
      <c r="J9" s="318"/>
      <c r="K9" s="62"/>
      <c r="L9" s="315"/>
      <c r="M9" s="318"/>
      <c r="N9" s="302">
        <f t="shared" si="2"/>
        <v>44</v>
      </c>
      <c r="O9" s="303"/>
      <c r="P9" s="284">
        <f t="shared" si="1"/>
        <v>0.6000272739669985</v>
      </c>
    </row>
    <row r="10" spans="1:16" ht="12.75">
      <c r="A10" s="285" t="s">
        <v>57</v>
      </c>
      <c r="B10" s="315"/>
      <c r="C10" s="315"/>
      <c r="D10" s="315"/>
      <c r="E10" s="315"/>
      <c r="F10" s="315"/>
      <c r="G10" s="315"/>
      <c r="H10" s="317"/>
      <c r="I10" s="315"/>
      <c r="J10" s="62">
        <v>2</v>
      </c>
      <c r="K10" s="318"/>
      <c r="L10" s="315"/>
      <c r="M10" s="318"/>
      <c r="N10" s="302">
        <f t="shared" si="2"/>
        <v>2</v>
      </c>
      <c r="O10" s="303"/>
      <c r="P10" s="284">
        <f t="shared" si="1"/>
        <v>0.027273966998499932</v>
      </c>
    </row>
    <row r="11" spans="1:16" ht="12.75">
      <c r="A11" s="285" t="s">
        <v>5</v>
      </c>
      <c r="B11" s="315"/>
      <c r="C11" s="315"/>
      <c r="D11" s="315"/>
      <c r="E11" s="315"/>
      <c r="F11" s="315"/>
      <c r="G11" s="315"/>
      <c r="H11" s="317">
        <v>5</v>
      </c>
      <c r="I11" s="319">
        <v>10</v>
      </c>
      <c r="J11" s="315">
        <v>5</v>
      </c>
      <c r="K11" s="318">
        <v>3</v>
      </c>
      <c r="L11" s="315">
        <v>4</v>
      </c>
      <c r="M11" s="318"/>
      <c r="N11" s="302">
        <f t="shared" si="2"/>
        <v>27</v>
      </c>
      <c r="O11" s="303"/>
      <c r="P11" s="284">
        <f t="shared" si="1"/>
        <v>0.3681985544797491</v>
      </c>
    </row>
    <row r="12" spans="1:16" s="2" customFormat="1" ht="12.75">
      <c r="A12" s="285" t="s">
        <v>101</v>
      </c>
      <c r="B12" s="315"/>
      <c r="C12" s="315"/>
      <c r="D12" s="315"/>
      <c r="E12" s="315"/>
      <c r="F12" s="315"/>
      <c r="G12" s="316"/>
      <c r="H12" s="320"/>
      <c r="I12" s="317"/>
      <c r="J12" s="320"/>
      <c r="K12" s="320"/>
      <c r="L12" s="315"/>
      <c r="M12" s="318"/>
      <c r="N12" s="302">
        <f t="shared" si="2"/>
        <v>0</v>
      </c>
      <c r="O12" s="303"/>
      <c r="P12" s="284">
        <f t="shared" si="1"/>
        <v>0</v>
      </c>
    </row>
    <row r="13" spans="1:16" s="2" customFormat="1" ht="12.75">
      <c r="A13" s="285" t="s">
        <v>9</v>
      </c>
      <c r="B13" s="315"/>
      <c r="C13" s="315"/>
      <c r="D13" s="315"/>
      <c r="E13" s="315"/>
      <c r="F13" s="320"/>
      <c r="G13" s="320"/>
      <c r="H13" s="316">
        <v>5</v>
      </c>
      <c r="I13" s="315">
        <v>5</v>
      </c>
      <c r="J13" s="318"/>
      <c r="K13" s="320"/>
      <c r="L13" s="315">
        <v>2</v>
      </c>
      <c r="M13" s="318"/>
      <c r="N13" s="302">
        <f t="shared" si="2"/>
        <v>12</v>
      </c>
      <c r="O13" s="303"/>
      <c r="P13" s="284">
        <f t="shared" si="1"/>
        <v>0.1636438019909996</v>
      </c>
    </row>
    <row r="14" spans="1:16" s="2" customFormat="1" ht="12.75">
      <c r="A14" s="285" t="s">
        <v>73</v>
      </c>
      <c r="B14" s="315"/>
      <c r="C14" s="315"/>
      <c r="D14" s="315"/>
      <c r="E14" s="315"/>
      <c r="F14" s="315"/>
      <c r="G14" s="315"/>
      <c r="H14" s="316">
        <v>4</v>
      </c>
      <c r="I14" s="317"/>
      <c r="J14" s="62">
        <v>1</v>
      </c>
      <c r="K14" s="318"/>
      <c r="L14" s="315"/>
      <c r="M14" s="318"/>
      <c r="N14" s="302">
        <f t="shared" si="2"/>
        <v>5</v>
      </c>
      <c r="O14" s="304"/>
      <c r="P14" s="284">
        <f t="shared" si="1"/>
        <v>0.06818491749624983</v>
      </c>
    </row>
    <row r="15" spans="1:16" s="2" customFormat="1" ht="12.75">
      <c r="A15" s="285" t="s">
        <v>124</v>
      </c>
      <c r="B15" s="315"/>
      <c r="C15" s="315"/>
      <c r="D15" s="315"/>
      <c r="E15" s="315"/>
      <c r="F15" s="315"/>
      <c r="G15" s="315"/>
      <c r="H15" s="320"/>
      <c r="I15" s="315"/>
      <c r="J15" s="320"/>
      <c r="K15" s="320"/>
      <c r="L15" s="315"/>
      <c r="M15" s="318"/>
      <c r="N15" s="302">
        <f t="shared" si="2"/>
        <v>0</v>
      </c>
      <c r="O15" s="304"/>
      <c r="P15" s="284">
        <f t="shared" si="1"/>
        <v>0</v>
      </c>
    </row>
    <row r="16" spans="1:16" ht="14.25" customHeight="1">
      <c r="A16" s="286" t="s">
        <v>8</v>
      </c>
      <c r="B16" s="321"/>
      <c r="C16" s="322"/>
      <c r="D16" s="323"/>
      <c r="E16" s="322"/>
      <c r="F16" s="323">
        <v>6</v>
      </c>
      <c r="G16" s="324">
        <v>5</v>
      </c>
      <c r="H16" s="325">
        <v>3</v>
      </c>
      <c r="I16" s="326">
        <v>16</v>
      </c>
      <c r="J16" s="327"/>
      <c r="K16" s="328"/>
      <c r="L16" s="323"/>
      <c r="M16" s="329"/>
      <c r="N16" s="302">
        <f t="shared" si="2"/>
        <v>30</v>
      </c>
      <c r="O16" s="304"/>
      <c r="P16" s="284">
        <f t="shared" si="1"/>
        <v>0.409109504977499</v>
      </c>
    </row>
    <row r="17" spans="1:16" ht="14.25" customHeight="1">
      <c r="A17" s="286" t="s">
        <v>94</v>
      </c>
      <c r="B17" s="323"/>
      <c r="C17" s="322"/>
      <c r="D17" s="323"/>
      <c r="E17" s="322"/>
      <c r="F17" s="323"/>
      <c r="G17" s="322"/>
      <c r="H17" s="330"/>
      <c r="I17" s="331"/>
      <c r="J17" s="323"/>
      <c r="K17" s="332"/>
      <c r="L17" s="323"/>
      <c r="M17" s="329"/>
      <c r="N17" s="302">
        <f t="shared" si="2"/>
        <v>0</v>
      </c>
      <c r="O17" s="304"/>
      <c r="P17" s="284">
        <f t="shared" si="1"/>
        <v>0</v>
      </c>
    </row>
    <row r="18" spans="1:16" ht="14.25" customHeight="1">
      <c r="A18" s="286" t="s">
        <v>72</v>
      </c>
      <c r="B18" s="323"/>
      <c r="C18" s="322"/>
      <c r="D18" s="323"/>
      <c r="E18" s="322"/>
      <c r="F18" s="323"/>
      <c r="G18" s="322"/>
      <c r="H18" s="330">
        <v>1</v>
      </c>
      <c r="I18" s="331"/>
      <c r="J18" s="323"/>
      <c r="K18" s="332"/>
      <c r="L18" s="323">
        <v>3</v>
      </c>
      <c r="M18" s="329"/>
      <c r="N18" s="302">
        <f t="shared" si="2"/>
        <v>4</v>
      </c>
      <c r="O18" s="304"/>
      <c r="P18" s="284">
        <f t="shared" si="1"/>
        <v>0.054547933996999864</v>
      </c>
    </row>
    <row r="19" spans="1:16" ht="12.75">
      <c r="A19" s="287" t="s">
        <v>82</v>
      </c>
      <c r="B19" s="333"/>
      <c r="C19" s="334"/>
      <c r="D19" s="333"/>
      <c r="E19" s="334"/>
      <c r="F19" s="333"/>
      <c r="G19" s="334"/>
      <c r="H19" s="335"/>
      <c r="I19" s="336"/>
      <c r="J19" s="333"/>
      <c r="K19" s="337"/>
      <c r="L19" s="333"/>
      <c r="M19" s="338"/>
      <c r="N19" s="302">
        <f t="shared" si="2"/>
        <v>0</v>
      </c>
      <c r="O19" s="304"/>
      <c r="P19" s="284">
        <f t="shared" si="1"/>
        <v>0</v>
      </c>
    </row>
    <row r="20" spans="1:16" ht="12.75">
      <c r="A20" s="288" t="s">
        <v>2</v>
      </c>
      <c r="B20" s="339">
        <v>5</v>
      </c>
      <c r="C20" s="315"/>
      <c r="D20" s="339"/>
      <c r="E20" s="315">
        <v>1</v>
      </c>
      <c r="F20" s="339">
        <v>5</v>
      </c>
      <c r="G20" s="315">
        <v>18</v>
      </c>
      <c r="H20" s="340">
        <v>7</v>
      </c>
      <c r="I20" s="317">
        <v>15</v>
      </c>
      <c r="J20" s="339">
        <v>2</v>
      </c>
      <c r="K20" s="318"/>
      <c r="L20" s="339"/>
      <c r="M20" s="341"/>
      <c r="N20" s="302">
        <f t="shared" si="2"/>
        <v>53</v>
      </c>
      <c r="O20" s="303"/>
      <c r="P20" s="284">
        <f t="shared" si="1"/>
        <v>0.7227601254602481</v>
      </c>
    </row>
    <row r="21" spans="1:16" ht="12.75">
      <c r="A21" s="289" t="s">
        <v>122</v>
      </c>
      <c r="B21" s="342"/>
      <c r="C21" s="343"/>
      <c r="D21" s="342"/>
      <c r="E21" s="343"/>
      <c r="F21" s="342"/>
      <c r="G21" s="343"/>
      <c r="H21" s="335"/>
      <c r="I21" s="336"/>
      <c r="J21" s="342"/>
      <c r="K21" s="344"/>
      <c r="L21" s="342"/>
      <c r="M21" s="345"/>
      <c r="N21" s="302">
        <f aca="true" t="shared" si="3" ref="N21:N47">SUM(B21:M21)</f>
        <v>0</v>
      </c>
      <c r="O21" s="303"/>
      <c r="P21" s="284">
        <f t="shared" si="1"/>
        <v>0</v>
      </c>
    </row>
    <row r="22" spans="1:16" s="47" customFormat="1" ht="12.75">
      <c r="A22" s="289" t="s">
        <v>10</v>
      </c>
      <c r="B22" s="346">
        <v>3</v>
      </c>
      <c r="C22" s="315"/>
      <c r="D22" s="339"/>
      <c r="E22" s="315"/>
      <c r="F22" s="339">
        <v>2</v>
      </c>
      <c r="G22" s="315">
        <v>2</v>
      </c>
      <c r="H22" s="347">
        <v>4</v>
      </c>
      <c r="I22" s="317">
        <v>12</v>
      </c>
      <c r="J22" s="339"/>
      <c r="K22" s="318"/>
      <c r="L22" s="339"/>
      <c r="M22" s="341">
        <v>3</v>
      </c>
      <c r="N22" s="302">
        <f t="shared" si="3"/>
        <v>26</v>
      </c>
      <c r="O22" s="303"/>
      <c r="P22" s="284">
        <f t="shared" si="1"/>
        <v>0.3545615709804991</v>
      </c>
    </row>
    <row r="23" spans="1:16" s="34" customFormat="1" ht="12.75">
      <c r="A23" s="290" t="s">
        <v>83</v>
      </c>
      <c r="B23" s="340"/>
      <c r="C23" s="348"/>
      <c r="D23" s="349"/>
      <c r="E23" s="336"/>
      <c r="F23" s="349">
        <v>1</v>
      </c>
      <c r="G23" s="336"/>
      <c r="H23" s="349">
        <v>1</v>
      </c>
      <c r="I23" s="336"/>
      <c r="J23" s="349"/>
      <c r="K23" s="350"/>
      <c r="L23" s="349"/>
      <c r="M23" s="351"/>
      <c r="N23" s="302">
        <f t="shared" si="3"/>
        <v>2</v>
      </c>
      <c r="O23" s="303"/>
      <c r="P23" s="284">
        <f t="shared" si="1"/>
        <v>0.027273966998499932</v>
      </c>
    </row>
    <row r="24" spans="1:16" s="34" customFormat="1" ht="12.75">
      <c r="A24" s="286" t="s">
        <v>116</v>
      </c>
      <c r="B24" s="352"/>
      <c r="C24" s="315"/>
      <c r="D24" s="339"/>
      <c r="E24" s="315"/>
      <c r="F24" s="339"/>
      <c r="G24" s="315">
        <v>3</v>
      </c>
      <c r="H24" s="340"/>
      <c r="I24" s="317"/>
      <c r="J24" s="339"/>
      <c r="K24" s="318">
        <v>3</v>
      </c>
      <c r="L24" s="339"/>
      <c r="M24" s="341"/>
      <c r="N24" s="302">
        <f t="shared" si="3"/>
        <v>6</v>
      </c>
      <c r="O24" s="303"/>
      <c r="P24" s="284">
        <f t="shared" si="1"/>
        <v>0.0818219009954998</v>
      </c>
    </row>
    <row r="25" spans="1:16" s="34" customFormat="1" ht="12.75">
      <c r="A25" s="286" t="s">
        <v>85</v>
      </c>
      <c r="B25" s="352"/>
      <c r="C25" s="315"/>
      <c r="D25" s="339"/>
      <c r="E25" s="315"/>
      <c r="F25" s="339"/>
      <c r="G25" s="315"/>
      <c r="H25" s="340">
        <v>1</v>
      </c>
      <c r="I25" s="317">
        <v>2</v>
      </c>
      <c r="J25" s="339"/>
      <c r="K25" s="318"/>
      <c r="L25" s="339"/>
      <c r="M25" s="341"/>
      <c r="N25" s="302">
        <f t="shared" si="3"/>
        <v>3</v>
      </c>
      <c r="O25" s="303"/>
      <c r="P25" s="284">
        <f aca="true" t="shared" si="4" ref="P25:P48">N25*$P$49/$N$49</f>
        <v>0.0409109504977499</v>
      </c>
    </row>
    <row r="26" spans="1:16" s="34" customFormat="1" ht="12.75">
      <c r="A26" s="291" t="s">
        <v>75</v>
      </c>
      <c r="B26" s="342"/>
      <c r="C26" s="343"/>
      <c r="D26" s="342"/>
      <c r="E26" s="343"/>
      <c r="F26" s="342"/>
      <c r="G26" s="343"/>
      <c r="H26" s="349"/>
      <c r="I26" s="336"/>
      <c r="J26" s="342"/>
      <c r="K26" s="344"/>
      <c r="L26" s="342"/>
      <c r="M26" s="345"/>
      <c r="N26" s="302">
        <f t="shared" si="3"/>
        <v>0</v>
      </c>
      <c r="O26" s="303"/>
      <c r="P26" s="284">
        <f t="shared" si="4"/>
        <v>0</v>
      </c>
    </row>
    <row r="27" spans="1:40" s="11" customFormat="1" ht="14.25" customHeight="1">
      <c r="A27" s="290" t="s">
        <v>123</v>
      </c>
      <c r="B27" s="339"/>
      <c r="C27" s="315"/>
      <c r="D27" s="339"/>
      <c r="E27" s="315"/>
      <c r="F27" s="339"/>
      <c r="G27" s="315"/>
      <c r="H27" s="340"/>
      <c r="I27" s="317"/>
      <c r="J27" s="339"/>
      <c r="K27" s="318"/>
      <c r="L27" s="339"/>
      <c r="M27" s="341"/>
      <c r="N27" s="302">
        <f t="shared" si="3"/>
        <v>0</v>
      </c>
      <c r="O27" s="303"/>
      <c r="P27" s="284">
        <f t="shared" si="4"/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16" s="47" customFormat="1" ht="12.75">
      <c r="A28" s="290" t="s">
        <v>153</v>
      </c>
      <c r="B28" s="339">
        <v>1</v>
      </c>
      <c r="C28" s="315"/>
      <c r="D28" s="339"/>
      <c r="E28" s="315"/>
      <c r="F28" s="339"/>
      <c r="G28" s="315"/>
      <c r="H28" s="347"/>
      <c r="I28" s="317"/>
      <c r="J28" s="339"/>
      <c r="K28" s="318"/>
      <c r="L28" s="339"/>
      <c r="M28" s="341"/>
      <c r="N28" s="302">
        <f t="shared" si="3"/>
        <v>1</v>
      </c>
      <c r="O28" s="303"/>
      <c r="P28" s="284">
        <f t="shared" si="4"/>
        <v>0.013636983499249966</v>
      </c>
    </row>
    <row r="29" spans="1:40" s="11" customFormat="1" ht="12.75">
      <c r="A29" s="292" t="s">
        <v>3</v>
      </c>
      <c r="B29" s="333">
        <v>2</v>
      </c>
      <c r="C29" s="334"/>
      <c r="D29" s="333"/>
      <c r="E29" s="334">
        <v>2</v>
      </c>
      <c r="F29" s="333"/>
      <c r="G29" s="334">
        <v>6</v>
      </c>
      <c r="H29" s="349">
        <v>6</v>
      </c>
      <c r="I29" s="336">
        <v>17</v>
      </c>
      <c r="J29" s="333">
        <v>2</v>
      </c>
      <c r="K29" s="337"/>
      <c r="L29" s="333"/>
      <c r="M29" s="338"/>
      <c r="N29" s="302">
        <f t="shared" si="3"/>
        <v>35</v>
      </c>
      <c r="O29" s="304"/>
      <c r="P29" s="284">
        <f t="shared" si="4"/>
        <v>0.4772944224737488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1" customFormat="1" ht="12.75">
      <c r="A30" s="290" t="s">
        <v>61</v>
      </c>
      <c r="B30" s="340"/>
      <c r="C30" s="317"/>
      <c r="D30" s="340"/>
      <c r="E30" s="317"/>
      <c r="F30" s="340"/>
      <c r="G30" s="317"/>
      <c r="H30" s="340"/>
      <c r="I30" s="317"/>
      <c r="J30" s="340"/>
      <c r="K30" s="353"/>
      <c r="L30" s="340"/>
      <c r="M30" s="354"/>
      <c r="N30" s="302">
        <f t="shared" si="3"/>
        <v>0</v>
      </c>
      <c r="O30" s="303"/>
      <c r="P30" s="284">
        <f t="shared" si="4"/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1" customFormat="1" ht="12.75">
      <c r="A31" s="293" t="s">
        <v>80</v>
      </c>
      <c r="B31" s="333">
        <v>2</v>
      </c>
      <c r="C31" s="334"/>
      <c r="D31" s="333"/>
      <c r="E31" s="334">
        <v>4</v>
      </c>
      <c r="F31" s="333">
        <v>5</v>
      </c>
      <c r="G31" s="334">
        <v>10</v>
      </c>
      <c r="H31" s="349">
        <v>7</v>
      </c>
      <c r="I31" s="336">
        <v>8</v>
      </c>
      <c r="J31" s="333">
        <v>9</v>
      </c>
      <c r="K31" s="337">
        <v>2</v>
      </c>
      <c r="L31" s="333"/>
      <c r="M31" s="338">
        <v>1</v>
      </c>
      <c r="N31" s="302">
        <f t="shared" si="3"/>
        <v>48</v>
      </c>
      <c r="O31" s="304"/>
      <c r="P31" s="284">
        <f t="shared" si="4"/>
        <v>0.6545752079639984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1" customFormat="1" ht="12.75">
      <c r="A32" s="294" t="s">
        <v>0</v>
      </c>
      <c r="B32" s="339">
        <v>1</v>
      </c>
      <c r="C32" s="315"/>
      <c r="D32" s="339">
        <v>7</v>
      </c>
      <c r="E32" s="315">
        <v>4</v>
      </c>
      <c r="F32" s="339">
        <v>8</v>
      </c>
      <c r="G32" s="315">
        <v>5</v>
      </c>
      <c r="H32" s="340">
        <v>8</v>
      </c>
      <c r="I32" s="317">
        <v>5</v>
      </c>
      <c r="J32" s="339"/>
      <c r="K32" s="318"/>
      <c r="L32" s="339"/>
      <c r="M32" s="341"/>
      <c r="N32" s="302">
        <f t="shared" si="3"/>
        <v>38</v>
      </c>
      <c r="O32" s="303"/>
      <c r="P32" s="284">
        <f t="shared" si="4"/>
        <v>0.5182053729714987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1" customFormat="1" ht="12.75">
      <c r="A33" s="292" t="s">
        <v>128</v>
      </c>
      <c r="B33" s="342"/>
      <c r="C33" s="343"/>
      <c r="D33" s="342">
        <v>1</v>
      </c>
      <c r="E33" s="343"/>
      <c r="F33" s="342"/>
      <c r="G33" s="343"/>
      <c r="H33" s="335"/>
      <c r="I33" s="336"/>
      <c r="J33" s="342"/>
      <c r="K33" s="344"/>
      <c r="L33" s="342"/>
      <c r="M33" s="345"/>
      <c r="N33" s="302">
        <f t="shared" si="3"/>
        <v>1</v>
      </c>
      <c r="O33" s="303"/>
      <c r="P33" s="284">
        <f t="shared" si="4"/>
        <v>0.013636983499249966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1" customFormat="1" ht="12.75">
      <c r="A34" s="288" t="s">
        <v>6</v>
      </c>
      <c r="B34" s="339"/>
      <c r="C34" s="315"/>
      <c r="D34" s="339"/>
      <c r="E34" s="315"/>
      <c r="F34" s="339">
        <v>3</v>
      </c>
      <c r="G34" s="315">
        <v>8</v>
      </c>
      <c r="H34" s="340">
        <v>3</v>
      </c>
      <c r="I34" s="317">
        <v>10</v>
      </c>
      <c r="J34" s="339">
        <v>2</v>
      </c>
      <c r="K34" s="318">
        <v>2</v>
      </c>
      <c r="L34" s="339"/>
      <c r="M34" s="341"/>
      <c r="N34" s="302">
        <f t="shared" si="3"/>
        <v>28</v>
      </c>
      <c r="O34" s="303"/>
      <c r="P34" s="284">
        <f t="shared" si="4"/>
        <v>0.38183553797899905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1" customFormat="1" ht="12.75">
      <c r="A35" s="291" t="s">
        <v>12</v>
      </c>
      <c r="B35" s="342"/>
      <c r="C35" s="343"/>
      <c r="D35" s="342"/>
      <c r="E35" s="343">
        <v>4</v>
      </c>
      <c r="F35" s="342"/>
      <c r="G35" s="343"/>
      <c r="H35" s="349"/>
      <c r="I35" s="336"/>
      <c r="J35" s="342"/>
      <c r="K35" s="344"/>
      <c r="L35" s="342"/>
      <c r="M35" s="345"/>
      <c r="N35" s="302">
        <f t="shared" si="3"/>
        <v>4</v>
      </c>
      <c r="O35" s="303"/>
      <c r="P35" s="284">
        <f t="shared" si="4"/>
        <v>0.054547933996999864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12.75">
      <c r="A36" s="290" t="s">
        <v>54</v>
      </c>
      <c r="B36" s="355">
        <v>13</v>
      </c>
      <c r="C36" s="343"/>
      <c r="D36" s="342"/>
      <c r="E36" s="356">
        <v>1</v>
      </c>
      <c r="F36" s="342"/>
      <c r="G36" s="342"/>
      <c r="H36" s="342">
        <v>2</v>
      </c>
      <c r="I36" s="340"/>
      <c r="J36" s="342"/>
      <c r="K36" s="344"/>
      <c r="L36" s="342"/>
      <c r="M36" s="345"/>
      <c r="N36" s="302">
        <f t="shared" si="3"/>
        <v>16</v>
      </c>
      <c r="O36" s="304"/>
      <c r="P36" s="284">
        <f t="shared" si="4"/>
        <v>0.21819173598799946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1" customFormat="1" ht="13.5" customHeight="1">
      <c r="A37" s="290" t="s">
        <v>90</v>
      </c>
      <c r="B37" s="342"/>
      <c r="C37" s="342"/>
      <c r="D37" s="342"/>
      <c r="E37" s="342"/>
      <c r="F37" s="342"/>
      <c r="G37" s="356">
        <v>1</v>
      </c>
      <c r="H37" s="340">
        <v>2</v>
      </c>
      <c r="I37" s="317"/>
      <c r="J37" s="342"/>
      <c r="K37" s="344"/>
      <c r="L37" s="342"/>
      <c r="M37" s="345"/>
      <c r="N37" s="302">
        <f t="shared" si="3"/>
        <v>3</v>
      </c>
      <c r="O37" s="304"/>
      <c r="P37" s="284">
        <f t="shared" si="4"/>
        <v>0.0409109504977499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1" customFormat="1" ht="13.5" customHeight="1">
      <c r="A38" s="291" t="s">
        <v>127</v>
      </c>
      <c r="B38" s="333"/>
      <c r="C38" s="343"/>
      <c r="D38" s="342"/>
      <c r="E38" s="334"/>
      <c r="F38" s="333"/>
      <c r="G38" s="334"/>
      <c r="H38" s="335"/>
      <c r="I38" s="336"/>
      <c r="J38" s="342"/>
      <c r="K38" s="344"/>
      <c r="L38" s="342"/>
      <c r="M38" s="345"/>
      <c r="N38" s="302">
        <f t="shared" si="3"/>
        <v>0</v>
      </c>
      <c r="O38" s="304"/>
      <c r="P38" s="284">
        <f t="shared" si="4"/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 customHeight="1">
      <c r="A39" s="290" t="s">
        <v>70</v>
      </c>
      <c r="B39" s="355"/>
      <c r="C39" s="356"/>
      <c r="D39" s="355"/>
      <c r="E39" s="356"/>
      <c r="F39" s="355"/>
      <c r="G39" s="356"/>
      <c r="H39" s="347"/>
      <c r="I39" s="317"/>
      <c r="J39" s="355"/>
      <c r="K39" s="357"/>
      <c r="L39" s="355"/>
      <c r="M39" s="345"/>
      <c r="N39" s="302">
        <f t="shared" si="3"/>
        <v>0</v>
      </c>
      <c r="O39" s="304"/>
      <c r="P39" s="284">
        <f t="shared" si="4"/>
        <v>0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4.25" customHeight="1">
      <c r="A40" s="295" t="s">
        <v>77</v>
      </c>
      <c r="B40" s="342"/>
      <c r="C40" s="343"/>
      <c r="D40" s="342"/>
      <c r="E40" s="343"/>
      <c r="F40" s="342"/>
      <c r="G40" s="343"/>
      <c r="H40" s="335"/>
      <c r="I40" s="336"/>
      <c r="J40" s="342"/>
      <c r="K40" s="344"/>
      <c r="L40" s="342"/>
      <c r="M40" s="345"/>
      <c r="N40" s="302">
        <f t="shared" si="3"/>
        <v>0</v>
      </c>
      <c r="O40" s="303"/>
      <c r="P40" s="284">
        <f t="shared" si="4"/>
        <v>0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4.25" customHeight="1">
      <c r="A41" s="295" t="s">
        <v>7</v>
      </c>
      <c r="B41" s="342">
        <v>1</v>
      </c>
      <c r="C41" s="343"/>
      <c r="D41" s="342"/>
      <c r="E41" s="343"/>
      <c r="F41" s="342"/>
      <c r="G41" s="343">
        <v>2</v>
      </c>
      <c r="H41" s="349">
        <v>4</v>
      </c>
      <c r="I41" s="336">
        <v>49</v>
      </c>
      <c r="J41" s="342">
        <v>1</v>
      </c>
      <c r="K41" s="344"/>
      <c r="L41" s="342"/>
      <c r="M41" s="345"/>
      <c r="N41" s="302">
        <f t="shared" si="3"/>
        <v>57</v>
      </c>
      <c r="O41" s="303"/>
      <c r="P41" s="284">
        <f t="shared" si="4"/>
        <v>0.777308059457248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16" s="47" customFormat="1" ht="12" customHeight="1">
      <c r="A42" s="296" t="s">
        <v>56</v>
      </c>
      <c r="B42" s="346"/>
      <c r="C42" s="358"/>
      <c r="D42" s="346"/>
      <c r="E42" s="358"/>
      <c r="F42" s="346"/>
      <c r="G42" s="358"/>
      <c r="H42" s="359">
        <v>11</v>
      </c>
      <c r="I42" s="360">
        <v>22</v>
      </c>
      <c r="J42" s="346">
        <v>2</v>
      </c>
      <c r="K42" s="361"/>
      <c r="L42" s="346"/>
      <c r="M42" s="362"/>
      <c r="N42" s="302">
        <f t="shared" si="3"/>
        <v>35</v>
      </c>
      <c r="O42" s="303"/>
      <c r="P42" s="284">
        <f t="shared" si="4"/>
        <v>0.4772944224737488</v>
      </c>
    </row>
    <row r="43" spans="1:16" s="47" customFormat="1" ht="12" customHeight="1">
      <c r="A43" s="297" t="s">
        <v>4</v>
      </c>
      <c r="B43" s="359"/>
      <c r="C43" s="360"/>
      <c r="D43" s="359"/>
      <c r="E43" s="360"/>
      <c r="F43" s="359">
        <v>2</v>
      </c>
      <c r="G43" s="360">
        <v>8</v>
      </c>
      <c r="H43" s="359">
        <v>6</v>
      </c>
      <c r="I43" s="360">
        <v>9</v>
      </c>
      <c r="J43" s="359">
        <v>2</v>
      </c>
      <c r="K43" s="363">
        <v>2</v>
      </c>
      <c r="L43" s="359"/>
      <c r="M43" s="364"/>
      <c r="N43" s="302">
        <f t="shared" si="3"/>
        <v>29</v>
      </c>
      <c r="O43" s="303"/>
      <c r="P43" s="284">
        <f t="shared" si="4"/>
        <v>0.395472521478249</v>
      </c>
    </row>
    <row r="44" spans="1:16" s="47" customFormat="1" ht="12" customHeight="1">
      <c r="A44" s="285" t="s">
        <v>92</v>
      </c>
      <c r="B44" s="317"/>
      <c r="C44" s="317"/>
      <c r="D44" s="317"/>
      <c r="E44" s="317"/>
      <c r="F44" s="317"/>
      <c r="G44" s="317"/>
      <c r="H44" s="365"/>
      <c r="I44" s="317"/>
      <c r="J44" s="317"/>
      <c r="K44" s="353"/>
      <c r="L44" s="317"/>
      <c r="M44" s="353"/>
      <c r="N44" s="302">
        <f t="shared" si="3"/>
        <v>0</v>
      </c>
      <c r="O44" s="303"/>
      <c r="P44" s="284">
        <f t="shared" si="4"/>
        <v>0</v>
      </c>
    </row>
    <row r="45" spans="1:16" s="47" customFormat="1" ht="12" customHeight="1">
      <c r="A45" s="285" t="s">
        <v>35</v>
      </c>
      <c r="B45" s="317"/>
      <c r="C45" s="317"/>
      <c r="D45" s="317">
        <v>2</v>
      </c>
      <c r="E45" s="317"/>
      <c r="F45" s="317"/>
      <c r="G45" s="317"/>
      <c r="H45" s="365"/>
      <c r="I45" s="317">
        <v>1</v>
      </c>
      <c r="J45" s="317"/>
      <c r="K45" s="353">
        <v>1</v>
      </c>
      <c r="L45" s="317"/>
      <c r="M45" s="353"/>
      <c r="N45" s="302">
        <f t="shared" si="3"/>
        <v>4</v>
      </c>
      <c r="O45" s="303"/>
      <c r="P45" s="284">
        <f t="shared" si="4"/>
        <v>0.054547933996999864</v>
      </c>
    </row>
    <row r="46" spans="1:40" ht="13.5" customHeight="1">
      <c r="A46" s="298" t="s">
        <v>1</v>
      </c>
      <c r="B46" s="366">
        <v>2</v>
      </c>
      <c r="C46" s="367">
        <v>6</v>
      </c>
      <c r="D46" s="367"/>
      <c r="E46" s="366">
        <v>14</v>
      </c>
      <c r="F46" s="366">
        <v>15</v>
      </c>
      <c r="G46" s="366">
        <v>42</v>
      </c>
      <c r="H46" s="317">
        <v>106</v>
      </c>
      <c r="I46" s="368">
        <v>55</v>
      </c>
      <c r="J46" s="366">
        <v>24</v>
      </c>
      <c r="K46" s="366">
        <v>4</v>
      </c>
      <c r="L46" s="366"/>
      <c r="M46" s="366"/>
      <c r="N46" s="302">
        <f t="shared" si="3"/>
        <v>268</v>
      </c>
      <c r="O46" s="279"/>
      <c r="P46" s="284">
        <f t="shared" si="4"/>
        <v>3.6547115777989907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16" ht="12" customHeight="1">
      <c r="A47" s="298" t="s">
        <v>81</v>
      </c>
      <c r="B47" s="369">
        <v>2</v>
      </c>
      <c r="C47" s="62"/>
      <c r="D47" s="62"/>
      <c r="E47" s="62"/>
      <c r="F47" s="62"/>
      <c r="G47" s="369"/>
      <c r="H47" s="319"/>
      <c r="I47" s="317">
        <v>2</v>
      </c>
      <c r="J47" s="62">
        <v>1</v>
      </c>
      <c r="K47" s="369"/>
      <c r="L47" s="62"/>
      <c r="M47" s="62"/>
      <c r="N47" s="302">
        <f t="shared" si="3"/>
        <v>5</v>
      </c>
      <c r="O47" s="279"/>
      <c r="P47" s="284">
        <f t="shared" si="4"/>
        <v>0.06818491749624983</v>
      </c>
    </row>
    <row r="48" spans="1:16" ht="12.75" customHeight="1">
      <c r="A48" s="299" t="s">
        <v>47</v>
      </c>
      <c r="B48" s="62"/>
      <c r="C48" s="62"/>
      <c r="D48" s="62"/>
      <c r="E48" s="62"/>
      <c r="F48" s="62">
        <v>1</v>
      </c>
      <c r="G48" s="369"/>
      <c r="H48" s="370"/>
      <c r="I48" s="317">
        <v>1</v>
      </c>
      <c r="J48" s="319">
        <v>2</v>
      </c>
      <c r="K48" s="353"/>
      <c r="L48" s="62"/>
      <c r="M48" s="62"/>
      <c r="N48" s="302">
        <f>SUM(B48:M48)</f>
        <v>4</v>
      </c>
      <c r="O48" s="279"/>
      <c r="P48" s="284">
        <f t="shared" si="4"/>
        <v>0.054547933996999864</v>
      </c>
    </row>
    <row r="49" spans="1:16" ht="13.5" customHeight="1">
      <c r="A49" s="169" t="s">
        <v>31</v>
      </c>
      <c r="B49" s="304">
        <f aca="true" t="shared" si="5" ref="B49:M49">SUM(B6:B48)</f>
        <v>318</v>
      </c>
      <c r="C49" s="304">
        <f t="shared" si="5"/>
        <v>259</v>
      </c>
      <c r="D49" s="304">
        <f t="shared" si="5"/>
        <v>337</v>
      </c>
      <c r="E49" s="304">
        <f t="shared" si="5"/>
        <v>357</v>
      </c>
      <c r="F49" s="304">
        <f t="shared" si="5"/>
        <v>658</v>
      </c>
      <c r="G49" s="304">
        <f t="shared" si="5"/>
        <v>788</v>
      </c>
      <c r="H49" s="304">
        <f t="shared" si="5"/>
        <v>1139</v>
      </c>
      <c r="I49" s="304">
        <f t="shared" si="5"/>
        <v>1048</v>
      </c>
      <c r="J49" s="304">
        <f t="shared" si="5"/>
        <v>727</v>
      </c>
      <c r="K49" s="304">
        <f t="shared" si="5"/>
        <v>639</v>
      </c>
      <c r="L49" s="304">
        <f t="shared" si="5"/>
        <v>473</v>
      </c>
      <c r="M49" s="304">
        <f t="shared" si="5"/>
        <v>590</v>
      </c>
      <c r="N49" s="305">
        <f>SUM(B49:M49)</f>
        <v>7333</v>
      </c>
      <c r="O49" s="303"/>
      <c r="P49" s="306">
        <v>100</v>
      </c>
    </row>
    <row r="50" spans="1:16" ht="14.25" customHeight="1">
      <c r="A50" s="169" t="s">
        <v>58</v>
      </c>
      <c r="B50" s="371">
        <f aca="true" t="shared" si="6" ref="B50:M50">B49*$N$50/$N$49</f>
        <v>4.336560752761489</v>
      </c>
      <c r="C50" s="371">
        <f t="shared" si="6"/>
        <v>3.5319787263057414</v>
      </c>
      <c r="D50" s="371">
        <f t="shared" si="6"/>
        <v>4.595663439247239</v>
      </c>
      <c r="E50" s="371">
        <f t="shared" si="6"/>
        <v>4.868403109232238</v>
      </c>
      <c r="F50" s="371">
        <f t="shared" si="6"/>
        <v>8.973135142506477</v>
      </c>
      <c r="G50" s="371">
        <f t="shared" si="6"/>
        <v>10.745942997408973</v>
      </c>
      <c r="H50" s="371">
        <f t="shared" si="6"/>
        <v>15.53252420564571</v>
      </c>
      <c r="I50" s="371">
        <f t="shared" si="6"/>
        <v>14.291558707213964</v>
      </c>
      <c r="J50" s="371">
        <f t="shared" si="6"/>
        <v>9.914087003954725</v>
      </c>
      <c r="K50" s="371">
        <f t="shared" si="6"/>
        <v>8.714032456020728</v>
      </c>
      <c r="L50" s="371">
        <f t="shared" si="6"/>
        <v>6.450293195145234</v>
      </c>
      <c r="M50" s="371">
        <f t="shared" si="6"/>
        <v>8.045820264557479</v>
      </c>
      <c r="N50" s="307">
        <v>100</v>
      </c>
      <c r="O50" s="303"/>
      <c r="P50" s="307" t="s">
        <v>28</v>
      </c>
    </row>
    <row r="51" spans="1:16" ht="12.75">
      <c r="A51" s="300" t="s">
        <v>30</v>
      </c>
      <c r="B51" s="372">
        <f aca="true" t="shared" si="7" ref="B51:M51">SUM(B7:B48)</f>
        <v>32</v>
      </c>
      <c r="C51" s="372">
        <f t="shared" si="7"/>
        <v>6</v>
      </c>
      <c r="D51" s="372">
        <f t="shared" si="7"/>
        <v>10</v>
      </c>
      <c r="E51" s="372">
        <f t="shared" si="7"/>
        <v>30</v>
      </c>
      <c r="F51" s="372">
        <f t="shared" si="7"/>
        <v>55</v>
      </c>
      <c r="G51" s="372">
        <f t="shared" si="7"/>
        <v>119</v>
      </c>
      <c r="H51" s="372">
        <f t="shared" si="7"/>
        <v>223</v>
      </c>
      <c r="I51" s="372">
        <f t="shared" si="7"/>
        <v>241</v>
      </c>
      <c r="J51" s="372">
        <f t="shared" si="7"/>
        <v>55</v>
      </c>
      <c r="K51" s="372">
        <f t="shared" si="7"/>
        <v>20</v>
      </c>
      <c r="L51" s="372">
        <f t="shared" si="7"/>
        <v>9</v>
      </c>
      <c r="M51" s="372">
        <f t="shared" si="7"/>
        <v>4</v>
      </c>
      <c r="N51" s="308">
        <f>SUM(B51:M51)</f>
        <v>804</v>
      </c>
      <c r="O51" s="303"/>
      <c r="P51" s="309">
        <f>SUM(P7:P48)</f>
        <v>10.964134733396975</v>
      </c>
    </row>
    <row r="52" spans="1:16" ht="13.5" customHeight="1">
      <c r="A52" s="300" t="s">
        <v>135</v>
      </c>
      <c r="B52" s="310">
        <f>B51*$N$50/$N$51</f>
        <v>3.9800995024875623</v>
      </c>
      <c r="C52" s="310">
        <f>C51*$N$50/$N$51</f>
        <v>0.746268656716418</v>
      </c>
      <c r="D52" s="310">
        <f aca="true" t="shared" si="8" ref="D52:M52">D51*$N$50/$N$51</f>
        <v>1.243781094527363</v>
      </c>
      <c r="E52" s="310">
        <f t="shared" si="8"/>
        <v>3.7313432835820897</v>
      </c>
      <c r="F52" s="310">
        <f t="shared" si="8"/>
        <v>6.840796019900497</v>
      </c>
      <c r="G52" s="310">
        <f t="shared" si="8"/>
        <v>14.800995024875622</v>
      </c>
      <c r="H52" s="310">
        <f t="shared" si="8"/>
        <v>27.736318407960198</v>
      </c>
      <c r="I52" s="310">
        <f t="shared" si="8"/>
        <v>29.975124378109452</v>
      </c>
      <c r="J52" s="310">
        <f t="shared" si="8"/>
        <v>6.840796019900497</v>
      </c>
      <c r="K52" s="310">
        <f t="shared" si="8"/>
        <v>2.487562189054726</v>
      </c>
      <c r="L52" s="310">
        <f t="shared" si="8"/>
        <v>1.1194029850746268</v>
      </c>
      <c r="M52" s="310">
        <f t="shared" si="8"/>
        <v>0.4975124378109453</v>
      </c>
      <c r="N52" s="310">
        <f>SUM(B52:M52)</f>
        <v>100</v>
      </c>
      <c r="O52" s="311"/>
      <c r="P52" s="311"/>
    </row>
    <row r="53" spans="1:16" ht="18" customHeight="1">
      <c r="A53" s="301" t="s">
        <v>160</v>
      </c>
      <c r="B53" s="373">
        <f>B51*$N$52/$N$49</f>
        <v>0.4363834719759989</v>
      </c>
      <c r="C53" s="373">
        <f aca="true" t="shared" si="9" ref="C53:M53">C51*$N$52/$N$49</f>
        <v>0.0818219009954998</v>
      </c>
      <c r="D53" s="373">
        <f t="shared" si="9"/>
        <v>0.13636983499249966</v>
      </c>
      <c r="E53" s="373">
        <f t="shared" si="9"/>
        <v>0.409109504977499</v>
      </c>
      <c r="F53" s="373">
        <f t="shared" si="9"/>
        <v>0.7500340924587481</v>
      </c>
      <c r="G53" s="373">
        <f t="shared" si="9"/>
        <v>1.622801036410746</v>
      </c>
      <c r="H53" s="373">
        <f t="shared" si="9"/>
        <v>3.0410473203327424</v>
      </c>
      <c r="I53" s="373">
        <f t="shared" si="9"/>
        <v>3.286513023319242</v>
      </c>
      <c r="J53" s="373">
        <f t="shared" si="9"/>
        <v>0.7500340924587481</v>
      </c>
      <c r="K53" s="373">
        <f t="shared" si="9"/>
        <v>0.2727396699849993</v>
      </c>
      <c r="L53" s="373">
        <f t="shared" si="9"/>
        <v>0.1227328514932497</v>
      </c>
      <c r="M53" s="373">
        <f t="shared" si="9"/>
        <v>0.054547933996999864</v>
      </c>
      <c r="N53" s="312">
        <f>SUM(B53:M53)</f>
        <v>10.964134733396973</v>
      </c>
      <c r="O53" s="313"/>
      <c r="P53" s="314"/>
    </row>
    <row r="54" spans="1:16" ht="12.75">
      <c r="A54" s="4"/>
      <c r="B54" s="3"/>
      <c r="C54" s="3"/>
      <c r="D54" s="3"/>
      <c r="E54" s="3"/>
      <c r="F54" s="3"/>
      <c r="G54" s="3"/>
      <c r="H54" s="29"/>
      <c r="I54" s="191"/>
      <c r="J54" s="192"/>
      <c r="K54" s="192"/>
      <c r="L54" s="192"/>
      <c r="M54" s="192"/>
      <c r="P54" s="1"/>
    </row>
    <row r="55" ht="26.25" customHeight="1">
      <c r="P55" s="1"/>
    </row>
    <row r="56" ht="12.75">
      <c r="P56" s="1"/>
    </row>
    <row r="57" ht="12.75">
      <c r="P57" s="1"/>
    </row>
    <row r="58" ht="12.75">
      <c r="P58" s="1"/>
    </row>
    <row r="59" ht="12.75">
      <c r="P59" s="1"/>
    </row>
    <row r="60" ht="12.75">
      <c r="P60" s="1"/>
    </row>
    <row r="61" ht="12.75">
      <c r="P61" s="1"/>
    </row>
    <row r="62" ht="12.75">
      <c r="P62" s="1"/>
    </row>
    <row r="63" ht="12.75">
      <c r="P63" s="1"/>
    </row>
    <row r="64" ht="12.75">
      <c r="P64" s="1"/>
    </row>
    <row r="65" ht="12.75">
      <c r="P65" s="1"/>
    </row>
    <row r="66" ht="12.75">
      <c r="P66" s="1"/>
    </row>
    <row r="67" ht="12.75">
      <c r="P67" s="1"/>
    </row>
    <row r="68" ht="12.75">
      <c r="P68" s="1"/>
    </row>
    <row r="69" ht="12.75">
      <c r="P69" s="1"/>
    </row>
    <row r="70" ht="12.75">
      <c r="P70" s="1"/>
    </row>
    <row r="71" ht="12.75">
      <c r="P71" s="1"/>
    </row>
    <row r="72" ht="12.75">
      <c r="P72" s="1"/>
    </row>
    <row r="73" ht="12.75">
      <c r="P73" s="1"/>
    </row>
    <row r="74" ht="12.75">
      <c r="P74" s="1"/>
    </row>
    <row r="75" ht="12.75">
      <c r="P75" s="1"/>
    </row>
    <row r="76" ht="12.75">
      <c r="P76" s="1"/>
    </row>
    <row r="77" ht="12.75">
      <c r="P77" s="1"/>
    </row>
    <row r="78" ht="12.75">
      <c r="P78" s="1"/>
    </row>
    <row r="79" ht="12.75">
      <c r="P79" s="1"/>
    </row>
    <row r="80" ht="12.75">
      <c r="P80" s="1"/>
    </row>
    <row r="81" ht="12.75">
      <c r="P81" s="1"/>
    </row>
    <row r="82" ht="12.75">
      <c r="P82" s="1"/>
    </row>
    <row r="83" ht="12.75">
      <c r="P83" s="1"/>
    </row>
    <row r="84" ht="12.75">
      <c r="P84" s="1"/>
    </row>
    <row r="85" ht="12.75">
      <c r="P85" s="1"/>
    </row>
    <row r="86" ht="12.75">
      <c r="P86" s="1"/>
    </row>
    <row r="87" ht="12.75">
      <c r="P87" s="1"/>
    </row>
    <row r="88" ht="12.75">
      <c r="P88" s="1"/>
    </row>
    <row r="89" ht="12.75">
      <c r="P89" s="1"/>
    </row>
    <row r="90" ht="12.75">
      <c r="P90" s="1"/>
    </row>
    <row r="91" ht="12.75">
      <c r="P91" s="1"/>
    </row>
    <row r="92" ht="12.75">
      <c r="P92" s="1"/>
    </row>
    <row r="93" ht="12.75">
      <c r="P93" s="1"/>
    </row>
    <row r="94" ht="12.75">
      <c r="P94" s="1"/>
    </row>
    <row r="95" ht="12.75">
      <c r="P95" s="1"/>
    </row>
    <row r="96" ht="12.75">
      <c r="P96" s="1"/>
    </row>
    <row r="97" ht="12.75">
      <c r="P97" s="1"/>
    </row>
    <row r="98" ht="12.75">
      <c r="P98" s="1"/>
    </row>
    <row r="99" ht="12.75">
      <c r="P99" s="1"/>
    </row>
    <row r="100" ht="12.75">
      <c r="P100" s="1"/>
    </row>
    <row r="101" ht="12.75">
      <c r="P101" s="1"/>
    </row>
    <row r="102" ht="12.75">
      <c r="P102" s="1"/>
    </row>
    <row r="103" ht="12.75">
      <c r="P103" s="1"/>
    </row>
    <row r="104" ht="12.75">
      <c r="P104" s="1"/>
    </row>
    <row r="105" ht="12.75">
      <c r="P105" s="1"/>
    </row>
    <row r="106" ht="12.75">
      <c r="P106" s="1"/>
    </row>
    <row r="107" ht="12.75">
      <c r="P107" s="1"/>
    </row>
    <row r="108" ht="12.75">
      <c r="P108" s="1"/>
    </row>
    <row r="109" ht="12.75">
      <c r="P109" s="1"/>
    </row>
    <row r="110" ht="12.75">
      <c r="P110" s="1"/>
    </row>
    <row r="111" ht="12.75">
      <c r="P111" s="1"/>
    </row>
    <row r="112" ht="12.75">
      <c r="P112" s="1"/>
    </row>
    <row r="113" ht="12.75">
      <c r="P113" s="1"/>
    </row>
    <row r="114" ht="12.75">
      <c r="P114" s="1"/>
    </row>
    <row r="115" ht="12.75">
      <c r="P115" s="1"/>
    </row>
    <row r="116" ht="12.75">
      <c r="P116" s="1"/>
    </row>
    <row r="117" ht="12.75">
      <c r="P117" s="1"/>
    </row>
    <row r="118" ht="12.75">
      <c r="P118" s="1"/>
    </row>
    <row r="119" ht="12.75">
      <c r="P119" s="1"/>
    </row>
    <row r="120" ht="12.75">
      <c r="P120" s="1"/>
    </row>
    <row r="121" ht="12.75">
      <c r="P121" s="1"/>
    </row>
    <row r="122" ht="12.75">
      <c r="P122" s="1"/>
    </row>
  </sheetData>
  <sheetProtection/>
  <mergeCells count="1">
    <mergeCell ref="A1:P1"/>
  </mergeCells>
  <printOptions/>
  <pageMargins left="0.8229166666666666" right="0.42" top="0.8974358974358975" bottom="0.2916666666666667" header="0.2708333333333333" footer="0.5118110236220472"/>
  <pageSetup horizontalDpi="600" verticalDpi="600" orientation="portrait" paperSize="9" r:id="rId1"/>
  <headerFooter alignWithMargins="0">
    <oddHeader>&amp;C&amp;"Arial,Bold"Kandavas Tūrisma informācijas centrs
&amp;"Arial,Regular"Ūdens iela 2, Kandava, LV-3120, Kandavas novads. Tel.: 63181150, 28356520. E-pasts: info@kandava.lv   www.visitkandava.lv&amp;R2019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view="pageLayout" workbookViewId="0" topLeftCell="A1">
      <selection activeCell="J6" sqref="J6"/>
    </sheetView>
  </sheetViews>
  <sheetFormatPr defaultColWidth="9.140625" defaultRowHeight="12.75"/>
  <cols>
    <col min="1" max="1" width="13.28125" style="0" customWidth="1"/>
    <col min="2" max="2" width="5.00390625" style="27" customWidth="1"/>
    <col min="3" max="3" width="5.140625" style="27" customWidth="1"/>
    <col min="4" max="4" width="4.57421875" style="27" customWidth="1"/>
    <col min="5" max="5" width="4.7109375" style="27" customWidth="1"/>
    <col min="6" max="6" width="4.8515625" style="27" customWidth="1"/>
    <col min="7" max="7" width="5.00390625" style="27" customWidth="1"/>
    <col min="8" max="8" width="4.57421875" style="30" customWidth="1"/>
    <col min="9" max="9" width="4.28125" style="27" customWidth="1"/>
    <col min="10" max="10" width="5.140625" style="27" customWidth="1"/>
    <col min="11" max="11" width="5.421875" style="27" customWidth="1"/>
    <col min="12" max="12" width="4.8515625" style="27" customWidth="1"/>
    <col min="13" max="13" width="4.57421875" style="27" customWidth="1"/>
    <col min="14" max="14" width="7.28125" style="27" customWidth="1"/>
    <col min="15" max="15" width="7.8515625" style="0" customWidth="1"/>
  </cols>
  <sheetData>
    <row r="1" spans="1:15" ht="16.5" customHeight="1">
      <c r="A1" s="395" t="s">
        <v>149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60"/>
    </row>
    <row r="3" spans="1:14" ht="72" customHeight="1">
      <c r="A3" s="109" t="s">
        <v>52</v>
      </c>
      <c r="B3" s="158" t="s">
        <v>14</v>
      </c>
      <c r="C3" s="158" t="s">
        <v>15</v>
      </c>
      <c r="D3" s="158" t="s">
        <v>16</v>
      </c>
      <c r="E3" s="158" t="s">
        <v>17</v>
      </c>
      <c r="F3" s="158" t="s">
        <v>18</v>
      </c>
      <c r="G3" s="158" t="s">
        <v>19</v>
      </c>
      <c r="H3" s="159" t="s">
        <v>20</v>
      </c>
      <c r="I3" s="158" t="s">
        <v>21</v>
      </c>
      <c r="J3" s="158" t="s">
        <v>22</v>
      </c>
      <c r="K3" s="158" t="s">
        <v>23</v>
      </c>
      <c r="L3" s="158" t="s">
        <v>24</v>
      </c>
      <c r="M3" s="158" t="s">
        <v>25</v>
      </c>
      <c r="N3" s="154" t="s">
        <v>31</v>
      </c>
    </row>
    <row r="4" spans="1:14" ht="8.2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7.25" customHeight="1">
      <c r="A5" s="160" t="s">
        <v>53</v>
      </c>
      <c r="B5" s="130">
        <v>51</v>
      </c>
      <c r="C5" s="130">
        <v>15</v>
      </c>
      <c r="D5" s="130">
        <v>61</v>
      </c>
      <c r="E5" s="130">
        <v>38</v>
      </c>
      <c r="F5" s="130">
        <v>72</v>
      </c>
      <c r="G5" s="130">
        <v>59</v>
      </c>
      <c r="H5" s="130">
        <v>54</v>
      </c>
      <c r="I5" s="130">
        <v>12</v>
      </c>
      <c r="J5" s="130">
        <v>17</v>
      </c>
      <c r="K5" s="130">
        <v>39</v>
      </c>
      <c r="L5" s="130">
        <v>27</v>
      </c>
      <c r="M5" s="130">
        <v>21</v>
      </c>
      <c r="N5" s="167">
        <f>SUM(B5:M5)</f>
        <v>466</v>
      </c>
    </row>
    <row r="6" spans="1:14" ht="15.75">
      <c r="A6" s="160" t="s">
        <v>0</v>
      </c>
      <c r="B6" s="4">
        <v>1</v>
      </c>
      <c r="C6" s="4"/>
      <c r="D6" s="4"/>
      <c r="E6" s="4"/>
      <c r="F6" s="4">
        <v>1</v>
      </c>
      <c r="G6" s="4"/>
      <c r="H6" s="125"/>
      <c r="I6" s="4"/>
      <c r="J6" s="4"/>
      <c r="K6" s="4"/>
      <c r="L6" s="4"/>
      <c r="M6" s="4"/>
      <c r="N6" s="154">
        <f>SUM(B6:M6)</f>
        <v>2</v>
      </c>
    </row>
    <row r="7" spans="1:14" ht="15.75">
      <c r="A7" s="160" t="s">
        <v>1</v>
      </c>
      <c r="B7" s="4"/>
      <c r="C7" s="4"/>
      <c r="D7" s="4"/>
      <c r="E7" s="4"/>
      <c r="F7" s="4"/>
      <c r="G7" s="4"/>
      <c r="H7" s="125"/>
      <c r="I7" s="4">
        <v>1</v>
      </c>
      <c r="J7" s="4"/>
      <c r="K7" s="4"/>
      <c r="L7" s="4"/>
      <c r="M7" s="4"/>
      <c r="N7" s="154"/>
    </row>
    <row r="8" spans="1:14" ht="15.75">
      <c r="A8" s="163" t="s">
        <v>80</v>
      </c>
      <c r="B8" s="4">
        <v>1</v>
      </c>
      <c r="C8" s="4"/>
      <c r="D8" s="4"/>
      <c r="E8" s="4"/>
      <c r="F8" s="4">
        <v>1</v>
      </c>
      <c r="G8" s="4"/>
      <c r="H8" s="125"/>
      <c r="I8" s="4"/>
      <c r="J8" s="4"/>
      <c r="K8" s="4"/>
      <c r="L8" s="4"/>
      <c r="M8" s="4"/>
      <c r="N8" s="154">
        <f>SUM(B8:M8)</f>
        <v>2</v>
      </c>
    </row>
    <row r="9" spans="1:15" ht="15.75">
      <c r="A9" s="163" t="s">
        <v>4</v>
      </c>
      <c r="B9" s="4"/>
      <c r="C9" s="4"/>
      <c r="D9" s="4"/>
      <c r="E9" s="4"/>
      <c r="F9" s="4"/>
      <c r="G9" s="4"/>
      <c r="H9" s="125"/>
      <c r="I9" s="4">
        <v>1</v>
      </c>
      <c r="J9" s="4"/>
      <c r="K9" s="4"/>
      <c r="L9" s="4"/>
      <c r="M9" s="4"/>
      <c r="N9" s="154"/>
      <c r="O9" s="61"/>
    </row>
    <row r="10" spans="1:14" ht="15.75">
      <c r="A10" s="161" t="s">
        <v>11</v>
      </c>
      <c r="B10" s="4"/>
      <c r="C10" s="4"/>
      <c r="D10" s="4"/>
      <c r="E10" s="4"/>
      <c r="F10" s="4">
        <v>1</v>
      </c>
      <c r="G10" s="4"/>
      <c r="H10" s="125"/>
      <c r="I10" s="4"/>
      <c r="J10" s="4"/>
      <c r="K10" s="4"/>
      <c r="L10" s="4"/>
      <c r="M10" s="4"/>
      <c r="N10" s="154">
        <f>SUM(B10:M10)</f>
        <v>1</v>
      </c>
    </row>
    <row r="11" spans="1:14" ht="15.75">
      <c r="A11" s="157" t="s">
        <v>31</v>
      </c>
      <c r="B11" s="154">
        <f>SUM(B4:B10)</f>
        <v>53</v>
      </c>
      <c r="C11" s="154">
        <f>SUM(C4:C10)</f>
        <v>15</v>
      </c>
      <c r="D11" s="154">
        <f>SUM(D4:D10)</f>
        <v>61</v>
      </c>
      <c r="E11" s="154">
        <f>SUM(E4:E10)</f>
        <v>38</v>
      </c>
      <c r="F11" s="154">
        <f>SUM(F4:F10)</f>
        <v>75</v>
      </c>
      <c r="G11" s="154">
        <f>SUM(G4:G10)</f>
        <v>59</v>
      </c>
      <c r="H11" s="154">
        <f>SUM(H4:H10)</f>
        <v>54</v>
      </c>
      <c r="I11" s="154">
        <f>SUM(I4:I10)</f>
        <v>14</v>
      </c>
      <c r="J11" s="154">
        <f>SUM(J4:J10)</f>
        <v>17</v>
      </c>
      <c r="K11" s="154">
        <f>SUM(K4:K10)</f>
        <v>39</v>
      </c>
      <c r="L11" s="154">
        <f>SUM(L4:L10)</f>
        <v>27</v>
      </c>
      <c r="M11" s="154">
        <f>SUM(M4:M10)</f>
        <v>21</v>
      </c>
      <c r="N11" s="154">
        <f>SUM(B11:M11)</f>
        <v>473</v>
      </c>
    </row>
    <row r="12" spans="1:14" ht="12.75">
      <c r="A12" s="165" t="s">
        <v>30</v>
      </c>
      <c r="B12" s="166">
        <f>SUM(B6:B10)</f>
        <v>2</v>
      </c>
      <c r="C12" s="166">
        <f>SUM(C6:C10)</f>
        <v>0</v>
      </c>
      <c r="D12" s="166">
        <f>SUM(D6:D10)</f>
        <v>0</v>
      </c>
      <c r="E12" s="166">
        <f>SUM(E6:E10)</f>
        <v>0</v>
      </c>
      <c r="F12" s="166">
        <f>SUM(F6:F10)</f>
        <v>3</v>
      </c>
      <c r="G12" s="166">
        <f>SUM(G6:G10)</f>
        <v>0</v>
      </c>
      <c r="H12" s="166">
        <f>SUM(H6:H10)</f>
        <v>0</v>
      </c>
      <c r="I12" s="166">
        <f>SUM(I6:I10)</f>
        <v>2</v>
      </c>
      <c r="J12" s="166">
        <f>SUM(J6:J10)</f>
        <v>0</v>
      </c>
      <c r="K12" s="166">
        <f>SUM(K6:K10)</f>
        <v>0</v>
      </c>
      <c r="L12" s="166">
        <f>SUM(L6:L10)</f>
        <v>0</v>
      </c>
      <c r="M12" s="166">
        <f>SUM(M6:M10)</f>
        <v>0</v>
      </c>
      <c r="N12" s="166">
        <f>SUM(N6:N10)</f>
        <v>5</v>
      </c>
    </row>
    <row r="13" spans="1:14" ht="12.75">
      <c r="A13" s="1"/>
      <c r="B13" s="4"/>
      <c r="C13" s="4"/>
      <c r="D13" s="4"/>
      <c r="E13" s="4"/>
      <c r="F13" s="4"/>
      <c r="G13" s="4"/>
      <c r="H13" s="125"/>
      <c r="I13" s="4"/>
      <c r="J13" s="4"/>
      <c r="K13" s="4"/>
      <c r="L13" s="4"/>
      <c r="M13" s="4"/>
      <c r="N13" s="4"/>
    </row>
  </sheetData>
  <sheetProtection/>
  <mergeCells count="1">
    <mergeCell ref="A1:N1"/>
  </mergeCells>
  <printOptions/>
  <pageMargins left="1.3779527559055118" right="0.7480314960629921" top="1.07" bottom="0.37" header="0.2" footer="0.16"/>
  <pageSetup horizontalDpi="600" verticalDpi="600" orientation="portrait" paperSize="9" r:id="rId1"/>
  <headerFooter alignWithMargins="0">
    <oddHeader>&amp;C&amp;12Kandavas Tūrisma informācijas centrs
Kandava, Ūdens iela 2. Tel.: 63181150, 28356520. E-pasts: info@kandava.lv . www.visitkandava.lv&amp;R2019</oddHeader>
    <oddFooter>&amp;RSagatavoja: Kandavas TIC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view="pageLayout" zoomScaleNormal="90" workbookViewId="0" topLeftCell="A1">
      <selection activeCell="C5" sqref="C5"/>
    </sheetView>
  </sheetViews>
  <sheetFormatPr defaultColWidth="9.140625" defaultRowHeight="12.75"/>
  <cols>
    <col min="1" max="1" width="15.7109375" style="0" customWidth="1"/>
    <col min="2" max="2" width="5.00390625" style="27" customWidth="1"/>
    <col min="3" max="3" width="4.8515625" style="27" customWidth="1"/>
    <col min="4" max="4" width="4.57421875" style="27" customWidth="1"/>
    <col min="5" max="5" width="5.140625" style="27" customWidth="1"/>
    <col min="6" max="6" width="4.8515625" style="27" customWidth="1"/>
    <col min="7" max="7" width="5.00390625" style="27" customWidth="1"/>
    <col min="8" max="8" width="4.57421875" style="30" customWidth="1"/>
    <col min="9" max="9" width="4.28125" style="27" customWidth="1"/>
    <col min="10" max="10" width="5.140625" style="27" customWidth="1"/>
    <col min="11" max="12" width="4.8515625" style="27" customWidth="1"/>
    <col min="13" max="13" width="5.140625" style="27" customWidth="1"/>
    <col min="14" max="14" width="6.8515625" style="27" customWidth="1"/>
    <col min="15" max="15" width="7.8515625" style="0" customWidth="1"/>
  </cols>
  <sheetData>
    <row r="1" spans="1:15" ht="18.75" customHeight="1">
      <c r="A1" s="391" t="s">
        <v>150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3" spans="1:14" ht="71.25" customHeight="1">
      <c r="A3" s="109" t="s">
        <v>52</v>
      </c>
      <c r="B3" s="158" t="s">
        <v>14</v>
      </c>
      <c r="C3" s="158" t="s">
        <v>15</v>
      </c>
      <c r="D3" s="158" t="s">
        <v>16</v>
      </c>
      <c r="E3" s="158" t="s">
        <v>17</v>
      </c>
      <c r="F3" s="158" t="s">
        <v>18</v>
      </c>
      <c r="G3" s="158" t="s">
        <v>19</v>
      </c>
      <c r="H3" s="159" t="s">
        <v>20</v>
      </c>
      <c r="I3" s="158" t="s">
        <v>21</v>
      </c>
      <c r="J3" s="158" t="s">
        <v>22</v>
      </c>
      <c r="K3" s="158" t="s">
        <v>23</v>
      </c>
      <c r="L3" s="158" t="s">
        <v>24</v>
      </c>
      <c r="M3" s="158" t="s">
        <v>25</v>
      </c>
      <c r="N3" s="154" t="s">
        <v>31</v>
      </c>
    </row>
    <row r="4" spans="1:14" ht="6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7.25" customHeight="1">
      <c r="A5" s="129" t="s">
        <v>53</v>
      </c>
      <c r="B5" s="130">
        <v>65</v>
      </c>
      <c r="C5" s="130">
        <v>54</v>
      </c>
      <c r="D5" s="130">
        <v>70</v>
      </c>
      <c r="E5" s="130">
        <v>49</v>
      </c>
      <c r="F5" s="130">
        <v>124</v>
      </c>
      <c r="G5" s="130">
        <v>13</v>
      </c>
      <c r="H5" s="130">
        <v>28</v>
      </c>
      <c r="I5" s="130">
        <v>4</v>
      </c>
      <c r="J5" s="130">
        <v>14</v>
      </c>
      <c r="K5" s="130">
        <v>37</v>
      </c>
      <c r="L5" s="130">
        <v>40</v>
      </c>
      <c r="M5" s="130">
        <v>36</v>
      </c>
      <c r="N5" s="131">
        <f>SUM(B5:M5)</f>
        <v>534</v>
      </c>
    </row>
    <row r="6" spans="1:14" s="28" customFormat="1" ht="17.25" customHeight="1">
      <c r="A6" s="161" t="s">
        <v>1</v>
      </c>
      <c r="B6" s="77"/>
      <c r="C6" s="77">
        <v>6</v>
      </c>
      <c r="D6" s="77"/>
      <c r="E6" s="77"/>
      <c r="F6" s="77"/>
      <c r="G6" s="77"/>
      <c r="H6" s="162"/>
      <c r="I6" s="77"/>
      <c r="J6" s="77"/>
      <c r="K6" s="77"/>
      <c r="L6" s="77"/>
      <c r="M6" s="77"/>
      <c r="N6" s="131">
        <f>SUM(B6:M6)</f>
        <v>6</v>
      </c>
    </row>
    <row r="7" spans="1:14" ht="15.75">
      <c r="A7" s="161" t="s">
        <v>35</v>
      </c>
      <c r="B7" s="77"/>
      <c r="C7" s="77"/>
      <c r="D7" s="77">
        <v>2</v>
      </c>
      <c r="E7" s="77"/>
      <c r="F7" s="77"/>
      <c r="G7" s="77"/>
      <c r="H7" s="162"/>
      <c r="I7" s="77"/>
      <c r="J7" s="77"/>
      <c r="K7" s="77"/>
      <c r="L7" s="77"/>
      <c r="M7" s="77"/>
      <c r="N7" s="131">
        <f>SUM(B7:M7)</f>
        <v>2</v>
      </c>
    </row>
    <row r="8" spans="1:14" ht="15.75">
      <c r="A8" s="161" t="s">
        <v>2</v>
      </c>
      <c r="B8" s="77"/>
      <c r="C8" s="77"/>
      <c r="D8" s="77"/>
      <c r="E8" s="77">
        <v>1</v>
      </c>
      <c r="F8" s="77">
        <v>1</v>
      </c>
      <c r="G8" s="77"/>
      <c r="H8" s="162"/>
      <c r="I8" s="77"/>
      <c r="J8" s="77"/>
      <c r="K8" s="77"/>
      <c r="L8" s="77"/>
      <c r="M8" s="77"/>
      <c r="N8" s="131">
        <f>SUM(B8:M8)</f>
        <v>2</v>
      </c>
    </row>
    <row r="9" spans="1:14" ht="15.75">
      <c r="A9" s="161" t="s">
        <v>162</v>
      </c>
      <c r="B9" s="77">
        <v>1</v>
      </c>
      <c r="C9" s="77"/>
      <c r="D9" s="77"/>
      <c r="E9" s="77"/>
      <c r="F9" s="77"/>
      <c r="G9" s="77"/>
      <c r="H9" s="162"/>
      <c r="I9" s="77"/>
      <c r="J9" s="77"/>
      <c r="K9" s="77"/>
      <c r="L9" s="77"/>
      <c r="M9" s="77"/>
      <c r="N9" s="131">
        <f>SUM(B9:M9)</f>
        <v>1</v>
      </c>
    </row>
    <row r="10" spans="1:14" ht="15.75">
      <c r="A10" s="157" t="s">
        <v>31</v>
      </c>
      <c r="B10" s="154">
        <f>SUM(B5:B9)</f>
        <v>66</v>
      </c>
      <c r="C10" s="154">
        <f>SUM(C5:C9)</f>
        <v>60</v>
      </c>
      <c r="D10" s="154">
        <f>SUM(D5:D9)</f>
        <v>72</v>
      </c>
      <c r="E10" s="154">
        <f>SUM(E5:E9)</f>
        <v>50</v>
      </c>
      <c r="F10" s="154">
        <f>SUM(F5:F9)</f>
        <v>125</v>
      </c>
      <c r="G10" s="154">
        <f>SUM(G5:G9)</f>
        <v>13</v>
      </c>
      <c r="H10" s="154">
        <f>SUM(H5:H9)</f>
        <v>28</v>
      </c>
      <c r="I10" s="154">
        <f>SUM(I5:I9)</f>
        <v>4</v>
      </c>
      <c r="J10" s="154">
        <f>SUM(J5:J9)</f>
        <v>14</v>
      </c>
      <c r="K10" s="154">
        <f>SUM(K5:K9)</f>
        <v>37</v>
      </c>
      <c r="L10" s="154">
        <f>SUM(L5:L9)</f>
        <v>40</v>
      </c>
      <c r="M10" s="154">
        <f>SUM(M5:M9)</f>
        <v>36</v>
      </c>
      <c r="N10" s="164">
        <f>SUM(B10:M10)</f>
        <v>545</v>
      </c>
    </row>
    <row r="11" spans="1:14" ht="12.75">
      <c r="A11" s="165" t="s">
        <v>30</v>
      </c>
      <c r="B11" s="166">
        <f>SUM(B6:B9)</f>
        <v>1</v>
      </c>
      <c r="C11" s="166">
        <f>SUM(C6:C9)</f>
        <v>6</v>
      </c>
      <c r="D11" s="166">
        <f>SUM(D6:D9)</f>
        <v>2</v>
      </c>
      <c r="E11" s="166">
        <f>SUM(E6:E9)</f>
        <v>1</v>
      </c>
      <c r="F11" s="166">
        <f>SUM(F6:F9)</f>
        <v>1</v>
      </c>
      <c r="G11" s="166">
        <f>SUM(G6:G9)</f>
        <v>0</v>
      </c>
      <c r="H11" s="166">
        <f>SUM(H6:H9)</f>
        <v>0</v>
      </c>
      <c r="I11" s="166">
        <f>SUM(I6:I9)</f>
        <v>0</v>
      </c>
      <c r="J11" s="166">
        <f>SUM(J6:J9)</f>
        <v>0</v>
      </c>
      <c r="K11" s="166">
        <f>SUM(K6:K9)</f>
        <v>0</v>
      </c>
      <c r="L11" s="166">
        <f>SUM(L6:L9)</f>
        <v>0</v>
      </c>
      <c r="M11" s="166">
        <f>SUM(M6:M9)</f>
        <v>0</v>
      </c>
      <c r="N11" s="166">
        <f>SUM(B11:M11)</f>
        <v>11</v>
      </c>
    </row>
    <row r="12" spans="1:14" ht="12.75">
      <c r="A12" s="1"/>
      <c r="B12" s="4"/>
      <c r="C12" s="4"/>
      <c r="D12" s="4"/>
      <c r="E12" s="4"/>
      <c r="F12" s="4"/>
      <c r="G12" s="4"/>
      <c r="H12" s="125"/>
      <c r="I12" s="4"/>
      <c r="J12" s="4"/>
      <c r="K12" s="4"/>
      <c r="L12" s="4"/>
      <c r="M12" s="4"/>
      <c r="N12" s="4"/>
    </row>
  </sheetData>
  <sheetProtection/>
  <mergeCells count="1">
    <mergeCell ref="A1:O1"/>
  </mergeCells>
  <printOptions/>
  <pageMargins left="1.535433070866142" right="0.35433070866141736" top="1.24" bottom="0.3937007874015748" header="0.2755905511811024" footer="0.15748031496062992"/>
  <pageSetup horizontalDpi="600" verticalDpi="600" orientation="portrait" paperSize="9" r:id="rId1"/>
  <headerFooter alignWithMargins="0">
    <oddHeader>&amp;C&amp;12Kandavas Tūrisma informācijas centrs
Kandava, Ūdens iela 2. Tel.: 63181150, 28356520. E-pasts: info@kandava.lv . www.visitkandava.lv&amp;R2019</oddHeader>
    <oddFooter>&amp;RSagatavoja: Kandavas TIC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47"/>
  <sheetViews>
    <sheetView tabSelected="1" view="pageLayout" workbookViewId="0" topLeftCell="A1">
      <selection activeCell="F27" sqref="F27"/>
    </sheetView>
  </sheetViews>
  <sheetFormatPr defaultColWidth="9.140625" defaultRowHeight="12.75"/>
  <cols>
    <col min="1" max="1" width="17.8515625" style="0" customWidth="1"/>
    <col min="2" max="2" width="8.28125" style="0" customWidth="1"/>
    <col min="3" max="3" width="9.7109375" style="0" customWidth="1"/>
    <col min="4" max="4" width="8.140625" style="0" customWidth="1"/>
  </cols>
  <sheetData>
    <row r="1" ht="40.5" customHeight="1"/>
    <row r="2" spans="1:5" ht="15.75" customHeight="1">
      <c r="A2" s="396" t="s">
        <v>151</v>
      </c>
      <c r="B2" s="396"/>
      <c r="C2" s="396"/>
      <c r="D2" s="396"/>
      <c r="E2" s="396"/>
    </row>
    <row r="3" spans="1:5" ht="17.25" customHeight="1">
      <c r="A3" s="396"/>
      <c r="B3" s="396"/>
      <c r="C3" s="396"/>
      <c r="D3" s="396"/>
      <c r="E3" s="396"/>
    </row>
    <row r="4" spans="1:5" ht="15.75">
      <c r="A4" s="109" t="s">
        <v>52</v>
      </c>
      <c r="B4" s="109" t="s">
        <v>49</v>
      </c>
      <c r="C4" s="109" t="s">
        <v>50</v>
      </c>
      <c r="D4" s="109" t="s">
        <v>51</v>
      </c>
      <c r="E4" s="109" t="s">
        <v>26</v>
      </c>
    </row>
    <row r="5" spans="1:5" ht="14.25" customHeight="1">
      <c r="A5" s="152" t="s">
        <v>32</v>
      </c>
      <c r="B5" s="153">
        <v>5638</v>
      </c>
      <c r="C5" s="78">
        <v>545</v>
      </c>
      <c r="D5" s="78">
        <v>473</v>
      </c>
      <c r="E5" s="154">
        <f>SUM(B5:D5)</f>
        <v>6656</v>
      </c>
    </row>
    <row r="6" spans="1:5" ht="14.25" customHeight="1">
      <c r="A6" s="155"/>
      <c r="B6" s="155"/>
      <c r="C6" s="155"/>
      <c r="D6" s="155"/>
      <c r="E6" s="156"/>
    </row>
    <row r="7" spans="1:5" ht="13.5" customHeight="1">
      <c r="A7" s="161" t="s">
        <v>55</v>
      </c>
      <c r="B7" s="78">
        <v>4</v>
      </c>
      <c r="C7" s="78"/>
      <c r="D7" s="78"/>
      <c r="E7" s="154">
        <f>SUM(B7:D7)</f>
        <v>4</v>
      </c>
    </row>
    <row r="8" spans="1:5" ht="15.75">
      <c r="A8" s="160" t="s">
        <v>71</v>
      </c>
      <c r="B8" s="78">
        <v>10</v>
      </c>
      <c r="C8" s="78"/>
      <c r="D8" s="78"/>
      <c r="E8" s="154">
        <f aca="true" t="shared" si="0" ref="E8:E45">SUM(B8:D8)</f>
        <v>10</v>
      </c>
    </row>
    <row r="9" spans="1:5" ht="15.75">
      <c r="A9" s="160" t="s">
        <v>11</v>
      </c>
      <c r="B9" s="78">
        <v>43</v>
      </c>
      <c r="C9" s="78"/>
      <c r="D9" s="78">
        <v>1</v>
      </c>
      <c r="E9" s="154">
        <f t="shared" si="0"/>
        <v>44</v>
      </c>
    </row>
    <row r="10" spans="1:5" ht="15.75">
      <c r="A10" s="160" t="s">
        <v>57</v>
      </c>
      <c r="B10" s="78">
        <v>2</v>
      </c>
      <c r="C10" s="78"/>
      <c r="D10" s="78"/>
      <c r="E10" s="154">
        <f t="shared" si="0"/>
        <v>2</v>
      </c>
    </row>
    <row r="11" spans="1:5" ht="15.75">
      <c r="A11" s="161" t="s">
        <v>5</v>
      </c>
      <c r="B11" s="78">
        <v>27</v>
      </c>
      <c r="C11" s="78"/>
      <c r="D11" s="78"/>
      <c r="E11" s="154">
        <f t="shared" si="0"/>
        <v>27</v>
      </c>
    </row>
    <row r="12" spans="1:5" ht="15.75">
      <c r="A12" s="161" t="s">
        <v>101</v>
      </c>
      <c r="B12" s="78">
        <v>0</v>
      </c>
      <c r="C12" s="78"/>
      <c r="D12" s="78"/>
      <c r="E12" s="154">
        <f t="shared" si="0"/>
        <v>0</v>
      </c>
    </row>
    <row r="13" spans="1:5" ht="15.75">
      <c r="A13" s="161" t="s">
        <v>9</v>
      </c>
      <c r="B13" s="78">
        <v>12</v>
      </c>
      <c r="C13" s="78"/>
      <c r="D13" s="78"/>
      <c r="E13" s="154">
        <f t="shared" si="0"/>
        <v>12</v>
      </c>
    </row>
    <row r="14" spans="1:5" s="28" customFormat="1" ht="15.75">
      <c r="A14" s="161" t="s">
        <v>73</v>
      </c>
      <c r="B14" s="78">
        <v>5</v>
      </c>
      <c r="C14" s="78"/>
      <c r="D14" s="78"/>
      <c r="E14" s="154">
        <f t="shared" si="0"/>
        <v>5</v>
      </c>
    </row>
    <row r="15" spans="1:5" s="28" customFormat="1" ht="15.75">
      <c r="A15" s="161" t="s">
        <v>8</v>
      </c>
      <c r="B15" s="75">
        <v>30</v>
      </c>
      <c r="C15" s="75"/>
      <c r="D15" s="75"/>
      <c r="E15" s="154">
        <f t="shared" si="0"/>
        <v>30</v>
      </c>
    </row>
    <row r="16" spans="1:5" ht="15" customHeight="1">
      <c r="A16" s="161" t="s">
        <v>72</v>
      </c>
      <c r="B16" s="75">
        <v>4</v>
      </c>
      <c r="C16" s="75"/>
      <c r="D16" s="75"/>
      <c r="E16" s="154">
        <f t="shared" si="0"/>
        <v>4</v>
      </c>
    </row>
    <row r="17" spans="1:5" ht="15.75">
      <c r="A17" s="161" t="s">
        <v>82</v>
      </c>
      <c r="B17" s="78">
        <v>0</v>
      </c>
      <c r="C17" s="78"/>
      <c r="D17" s="78"/>
      <c r="E17" s="154">
        <f t="shared" si="0"/>
        <v>0</v>
      </c>
    </row>
    <row r="18" spans="1:5" ht="14.25" customHeight="1">
      <c r="A18" s="163" t="s">
        <v>2</v>
      </c>
      <c r="B18" s="78">
        <v>51</v>
      </c>
      <c r="C18" s="78">
        <v>2</v>
      </c>
      <c r="D18" s="78"/>
      <c r="E18" s="154">
        <f t="shared" si="0"/>
        <v>53</v>
      </c>
    </row>
    <row r="19" spans="1:5" ht="15.75">
      <c r="A19" s="163" t="s">
        <v>122</v>
      </c>
      <c r="B19" s="78">
        <v>0</v>
      </c>
      <c r="C19" s="78"/>
      <c r="D19" s="78"/>
      <c r="E19" s="154">
        <f t="shared" si="0"/>
        <v>0</v>
      </c>
    </row>
    <row r="20" spans="1:5" ht="15.75">
      <c r="A20" s="161" t="s">
        <v>10</v>
      </c>
      <c r="B20" s="78">
        <v>26</v>
      </c>
      <c r="C20" s="78"/>
      <c r="D20" s="78"/>
      <c r="E20" s="154">
        <f t="shared" si="0"/>
        <v>26</v>
      </c>
    </row>
    <row r="21" spans="1:5" ht="15.75">
      <c r="A21" s="161" t="s">
        <v>83</v>
      </c>
      <c r="B21" s="78">
        <v>2</v>
      </c>
      <c r="C21" s="78"/>
      <c r="D21" s="78"/>
      <c r="E21" s="154">
        <f t="shared" si="0"/>
        <v>2</v>
      </c>
    </row>
    <row r="22" spans="1:5" ht="15.75">
      <c r="A22" s="161" t="s">
        <v>116</v>
      </c>
      <c r="B22" s="78">
        <v>6</v>
      </c>
      <c r="C22" s="78"/>
      <c r="D22" s="78"/>
      <c r="E22" s="154">
        <f t="shared" si="0"/>
        <v>6</v>
      </c>
    </row>
    <row r="23" spans="1:5" ht="13.5" customHeight="1">
      <c r="A23" s="161" t="s">
        <v>75</v>
      </c>
      <c r="B23" s="78">
        <v>0</v>
      </c>
      <c r="C23" s="78"/>
      <c r="D23" s="78"/>
      <c r="E23" s="154">
        <f t="shared" si="0"/>
        <v>0</v>
      </c>
    </row>
    <row r="24" spans="1:5" ht="15.75">
      <c r="A24" s="161" t="s">
        <v>85</v>
      </c>
      <c r="B24" s="78">
        <v>3</v>
      </c>
      <c r="C24" s="78"/>
      <c r="D24" s="78"/>
      <c r="E24" s="154">
        <f t="shared" si="0"/>
        <v>3</v>
      </c>
    </row>
    <row r="25" spans="1:5" ht="15.75">
      <c r="A25" s="161" t="s">
        <v>153</v>
      </c>
      <c r="B25" s="78">
        <v>1</v>
      </c>
      <c r="C25" s="78"/>
      <c r="D25" s="78"/>
      <c r="E25" s="154">
        <f t="shared" si="0"/>
        <v>1</v>
      </c>
    </row>
    <row r="26" spans="1:5" ht="15.75">
      <c r="A26" s="161" t="s">
        <v>3</v>
      </c>
      <c r="B26" s="78">
        <v>35</v>
      </c>
      <c r="C26" s="78"/>
      <c r="D26" s="78"/>
      <c r="E26" s="154">
        <f t="shared" si="0"/>
        <v>35</v>
      </c>
    </row>
    <row r="27" spans="1:5" ht="15.75">
      <c r="A27" s="161" t="s">
        <v>61</v>
      </c>
      <c r="B27" s="78">
        <v>0</v>
      </c>
      <c r="C27" s="78"/>
      <c r="D27" s="78"/>
      <c r="E27" s="154">
        <f t="shared" si="0"/>
        <v>0</v>
      </c>
    </row>
    <row r="28" spans="1:5" ht="15.75">
      <c r="A28" s="163" t="s">
        <v>80</v>
      </c>
      <c r="B28" s="78">
        <v>45</v>
      </c>
      <c r="C28" s="78">
        <v>1</v>
      </c>
      <c r="D28" s="78">
        <v>2</v>
      </c>
      <c r="E28" s="154">
        <f t="shared" si="0"/>
        <v>48</v>
      </c>
    </row>
    <row r="29" spans="1:5" ht="15.75">
      <c r="A29" s="161" t="s">
        <v>0</v>
      </c>
      <c r="B29" s="78">
        <v>36</v>
      </c>
      <c r="C29" s="78"/>
      <c r="D29" s="78">
        <v>2</v>
      </c>
      <c r="E29" s="154">
        <f t="shared" si="0"/>
        <v>38</v>
      </c>
    </row>
    <row r="30" spans="1:5" ht="15.75">
      <c r="A30" s="161" t="s">
        <v>128</v>
      </c>
      <c r="B30" s="78">
        <v>1</v>
      </c>
      <c r="C30" s="78"/>
      <c r="D30" s="78"/>
      <c r="E30" s="154">
        <f t="shared" si="0"/>
        <v>1</v>
      </c>
    </row>
    <row r="31" spans="1:5" ht="15.75">
      <c r="A31" s="163" t="s">
        <v>6</v>
      </c>
      <c r="B31" s="78">
        <v>28</v>
      </c>
      <c r="C31" s="78"/>
      <c r="D31" s="78"/>
      <c r="E31" s="154">
        <f t="shared" si="0"/>
        <v>28</v>
      </c>
    </row>
    <row r="32" spans="1:5" ht="15" customHeight="1">
      <c r="A32" s="161" t="s">
        <v>12</v>
      </c>
      <c r="B32" s="75">
        <v>4</v>
      </c>
      <c r="C32" s="27"/>
      <c r="D32" s="27"/>
      <c r="E32" s="154">
        <f t="shared" si="0"/>
        <v>4</v>
      </c>
    </row>
    <row r="33" spans="1:5" ht="15.75">
      <c r="A33" s="161" t="s">
        <v>54</v>
      </c>
      <c r="B33" s="75">
        <v>16</v>
      </c>
      <c r="C33" s="27"/>
      <c r="D33" s="27"/>
      <c r="E33" s="154">
        <f t="shared" si="0"/>
        <v>16</v>
      </c>
    </row>
    <row r="34" spans="1:5" ht="15.75">
      <c r="A34" s="161" t="s">
        <v>90</v>
      </c>
      <c r="B34" s="75">
        <v>3</v>
      </c>
      <c r="C34" s="27"/>
      <c r="D34" s="27"/>
      <c r="E34" s="154">
        <f t="shared" si="0"/>
        <v>3</v>
      </c>
    </row>
    <row r="35" spans="1:5" ht="15.75">
      <c r="A35" s="161" t="s">
        <v>70</v>
      </c>
      <c r="B35" s="75">
        <v>0</v>
      </c>
      <c r="C35" s="27"/>
      <c r="D35" s="27"/>
      <c r="E35" s="154">
        <f t="shared" si="0"/>
        <v>0</v>
      </c>
    </row>
    <row r="36" spans="1:5" ht="15.75" customHeight="1">
      <c r="A36" s="161" t="s">
        <v>77</v>
      </c>
      <c r="B36" s="75">
        <v>0</v>
      </c>
      <c r="C36" s="27"/>
      <c r="D36" s="27"/>
      <c r="E36" s="154">
        <f t="shared" si="0"/>
        <v>0</v>
      </c>
    </row>
    <row r="37" spans="1:5" ht="15.75">
      <c r="A37" s="161" t="s">
        <v>7</v>
      </c>
      <c r="B37" s="75">
        <v>57</v>
      </c>
      <c r="C37" s="27"/>
      <c r="D37" s="27"/>
      <c r="E37" s="154">
        <f t="shared" si="0"/>
        <v>57</v>
      </c>
    </row>
    <row r="38" spans="1:5" ht="15.75">
      <c r="A38" s="161" t="s">
        <v>56</v>
      </c>
      <c r="B38" s="75">
        <v>35</v>
      </c>
      <c r="C38" s="27"/>
      <c r="D38" s="27"/>
      <c r="E38" s="154">
        <f t="shared" si="0"/>
        <v>35</v>
      </c>
    </row>
    <row r="39" spans="1:5" ht="15.75">
      <c r="A39" s="161" t="s">
        <v>4</v>
      </c>
      <c r="B39" s="75">
        <v>28</v>
      </c>
      <c r="C39" s="27"/>
      <c r="D39" s="27">
        <v>1</v>
      </c>
      <c r="E39" s="154">
        <f t="shared" si="0"/>
        <v>29</v>
      </c>
    </row>
    <row r="40" spans="1:5" ht="15.75">
      <c r="A40" s="161" t="s">
        <v>129</v>
      </c>
      <c r="B40" s="75">
        <v>0</v>
      </c>
      <c r="C40" s="27"/>
      <c r="D40" s="27"/>
      <c r="E40" s="154">
        <f t="shared" si="0"/>
        <v>0</v>
      </c>
    </row>
    <row r="41" spans="1:5" ht="15.75">
      <c r="A41" s="161" t="s">
        <v>92</v>
      </c>
      <c r="B41" s="75">
        <v>0</v>
      </c>
      <c r="C41" s="27"/>
      <c r="D41" s="27"/>
      <c r="E41" s="154">
        <f t="shared" si="0"/>
        <v>0</v>
      </c>
    </row>
    <row r="42" spans="1:5" ht="15.75">
      <c r="A42" s="161" t="s">
        <v>35</v>
      </c>
      <c r="B42" s="75">
        <v>2</v>
      </c>
      <c r="C42" s="27">
        <v>2</v>
      </c>
      <c r="D42" s="27"/>
      <c r="E42" s="154">
        <f t="shared" si="0"/>
        <v>4</v>
      </c>
    </row>
    <row r="43" spans="1:5" ht="15.75">
      <c r="A43" s="163" t="s">
        <v>1</v>
      </c>
      <c r="B43" s="75">
        <v>261</v>
      </c>
      <c r="C43" s="27">
        <v>6</v>
      </c>
      <c r="D43" s="27">
        <v>1</v>
      </c>
      <c r="E43" s="154">
        <f t="shared" si="0"/>
        <v>268</v>
      </c>
    </row>
    <row r="44" spans="1:5" ht="15.75">
      <c r="A44" s="163" t="s">
        <v>81</v>
      </c>
      <c r="B44" s="75">
        <v>5</v>
      </c>
      <c r="C44" s="27"/>
      <c r="D44" s="27"/>
      <c r="E44" s="154">
        <f t="shared" si="0"/>
        <v>5</v>
      </c>
    </row>
    <row r="45" spans="1:5" ht="15.75">
      <c r="A45" s="161" t="s">
        <v>47</v>
      </c>
      <c r="B45" s="75">
        <v>4</v>
      </c>
      <c r="C45" s="27"/>
      <c r="D45" s="27"/>
      <c r="E45" s="154">
        <f t="shared" si="0"/>
        <v>4</v>
      </c>
    </row>
    <row r="46" spans="1:5" ht="15.75">
      <c r="A46" s="161" t="s">
        <v>31</v>
      </c>
      <c r="B46" s="154">
        <f>SUM(B5:B45)</f>
        <v>6424</v>
      </c>
      <c r="C46" s="154">
        <f>SUM(C5:C45)</f>
        <v>556</v>
      </c>
      <c r="D46" s="154">
        <f>SUM(D5:D45)</f>
        <v>480</v>
      </c>
      <c r="E46" s="154">
        <f>SUM(B46:D46)</f>
        <v>7460</v>
      </c>
    </row>
    <row r="47" spans="1:5" ht="15.75">
      <c r="A47" s="161" t="s">
        <v>66</v>
      </c>
      <c r="B47" s="154">
        <f>SUM(B7:B45)</f>
        <v>786</v>
      </c>
      <c r="C47" s="154">
        <f>SUM(C7:C45)</f>
        <v>11</v>
      </c>
      <c r="D47" s="154">
        <f>SUM(D7:D45)</f>
        <v>7</v>
      </c>
      <c r="E47" s="154">
        <f>SUM(B47:D47)</f>
        <v>804</v>
      </c>
    </row>
  </sheetData>
  <sheetProtection/>
  <mergeCells count="1">
    <mergeCell ref="A2:E3"/>
  </mergeCells>
  <printOptions/>
  <pageMargins left="2.2440944881889764" right="0.7480314960629921" top="0.2362204724409449" bottom="0.1968503937007874" header="0.11811023622047245" footer="0.11811023622047245"/>
  <pageSetup horizontalDpi="600" verticalDpi="600" orientation="portrait" paperSize="9" r:id="rId1"/>
  <headerFooter alignWithMargins="0">
    <oddHeader>&amp;CKandavas Tūrisma informācijas centrs
Kandava, Ūdens iela 2. Tel.: 63181150, 28356520. E-pasts: info@kandava.lv . www.visitkandava.lv</oddHeader>
    <oddFooter>&amp;RSagatavoja: Kandavas TIC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7"/>
  <sheetViews>
    <sheetView view="pageLayout" workbookViewId="0" topLeftCell="A1">
      <selection activeCell="Q5" sqref="Q5:Q6"/>
    </sheetView>
  </sheetViews>
  <sheetFormatPr defaultColWidth="9.140625" defaultRowHeight="12.75"/>
  <cols>
    <col min="1" max="1" width="12.8515625" style="0" customWidth="1"/>
    <col min="2" max="2" width="6.7109375" style="0" customWidth="1"/>
    <col min="3" max="3" width="6.8515625" style="0" customWidth="1"/>
    <col min="4" max="4" width="6.57421875" style="0" customWidth="1"/>
    <col min="5" max="5" width="6.00390625" style="0" customWidth="1"/>
    <col min="6" max="6" width="6.421875" style="0" customWidth="1"/>
    <col min="7" max="7" width="5.8515625" style="0" customWidth="1"/>
    <col min="8" max="8" width="6.7109375" style="0" customWidth="1"/>
    <col min="9" max="9" width="6.421875" style="0" customWidth="1"/>
    <col min="10" max="14" width="6.7109375" style="0" customWidth="1"/>
    <col min="15" max="15" width="8.7109375" style="0" customWidth="1"/>
    <col min="16" max="16" width="6.7109375" style="0" customWidth="1"/>
    <col min="17" max="17" width="6.28125" style="0" customWidth="1"/>
    <col min="18" max="18" width="5.8515625" style="0" customWidth="1"/>
  </cols>
  <sheetData>
    <row r="1" spans="2:16" ht="45" customHeight="1">
      <c r="B1" s="397" t="s">
        <v>154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79"/>
    </row>
    <row r="3" spans="2:18" ht="93" customHeight="1">
      <c r="B3" s="90" t="s">
        <v>37</v>
      </c>
      <c r="C3" s="90" t="s">
        <v>14</v>
      </c>
      <c r="D3" s="90" t="s">
        <v>15</v>
      </c>
      <c r="E3" s="90" t="s">
        <v>16</v>
      </c>
      <c r="F3" s="90" t="s">
        <v>17</v>
      </c>
      <c r="G3" s="90" t="s">
        <v>18</v>
      </c>
      <c r="H3" s="90" t="s">
        <v>19</v>
      </c>
      <c r="I3" s="90" t="s">
        <v>20</v>
      </c>
      <c r="J3" s="90" t="s">
        <v>21</v>
      </c>
      <c r="K3" s="90" t="s">
        <v>22</v>
      </c>
      <c r="L3" s="90" t="s">
        <v>23</v>
      </c>
      <c r="M3" s="90" t="s">
        <v>24</v>
      </c>
      <c r="N3" s="90" t="s">
        <v>25</v>
      </c>
      <c r="O3" s="90" t="s">
        <v>31</v>
      </c>
      <c r="P3" s="42"/>
      <c r="Q3" s="42"/>
      <c r="R3" s="42"/>
    </row>
    <row r="4" spans="2:18" ht="24.75" customHeight="1">
      <c r="B4" s="86" t="s">
        <v>134</v>
      </c>
      <c r="C4">
        <v>269</v>
      </c>
      <c r="D4">
        <v>260</v>
      </c>
      <c r="E4">
        <v>226</v>
      </c>
      <c r="F4">
        <v>185</v>
      </c>
      <c r="G4">
        <v>396</v>
      </c>
      <c r="H4">
        <v>373</v>
      </c>
      <c r="I4">
        <v>891</v>
      </c>
      <c r="J4">
        <v>854</v>
      </c>
      <c r="K4">
        <v>833</v>
      </c>
      <c r="L4">
        <v>1098</v>
      </c>
      <c r="M4">
        <v>553</v>
      </c>
      <c r="N4">
        <v>454</v>
      </c>
      <c r="O4" s="168">
        <f>SUM(C4:N4)</f>
        <v>6392</v>
      </c>
      <c r="P4" s="98"/>
      <c r="Q4" s="97"/>
      <c r="R4" s="97"/>
    </row>
    <row r="5" spans="2:18" ht="24" customHeight="1">
      <c r="B5" s="86">
        <v>2019</v>
      </c>
      <c r="C5">
        <v>361</v>
      </c>
      <c r="D5">
        <v>259</v>
      </c>
      <c r="E5">
        <v>351</v>
      </c>
      <c r="F5">
        <v>410</v>
      </c>
      <c r="G5">
        <v>675</v>
      </c>
      <c r="H5">
        <v>788</v>
      </c>
      <c r="I5">
        <v>1139</v>
      </c>
      <c r="J5">
        <v>1048</v>
      </c>
      <c r="K5">
        <v>727</v>
      </c>
      <c r="L5">
        <v>639</v>
      </c>
      <c r="M5">
        <v>473</v>
      </c>
      <c r="N5">
        <v>590</v>
      </c>
      <c r="O5" s="168">
        <f>SUM(C5:N5)</f>
        <v>7460</v>
      </c>
      <c r="P5" s="100"/>
      <c r="Q5" s="99"/>
      <c r="R5" s="99"/>
    </row>
    <row r="6" spans="2:18" ht="30.75" customHeight="1">
      <c r="B6" s="103" t="s">
        <v>118</v>
      </c>
      <c r="C6" s="101">
        <f aca="true" t="shared" si="0" ref="C6:O6">C5/(C4/100)</f>
        <v>134.2007434944238</v>
      </c>
      <c r="D6" s="101">
        <f t="shared" si="0"/>
        <v>99.61538461538461</v>
      </c>
      <c r="E6" s="101">
        <f t="shared" si="0"/>
        <v>155.30973451327435</v>
      </c>
      <c r="F6" s="101">
        <f t="shared" si="0"/>
        <v>221.6216216216216</v>
      </c>
      <c r="G6" s="101">
        <f t="shared" si="0"/>
        <v>170.45454545454547</v>
      </c>
      <c r="H6" s="101">
        <f t="shared" si="0"/>
        <v>211.26005361930294</v>
      </c>
      <c r="I6" s="101">
        <f t="shared" si="0"/>
        <v>127.83389450056117</v>
      </c>
      <c r="J6" s="101">
        <f t="shared" si="0"/>
        <v>122.71662763466044</v>
      </c>
      <c r="K6" s="101">
        <f t="shared" si="0"/>
        <v>87.27490996398559</v>
      </c>
      <c r="L6" s="101">
        <f t="shared" si="0"/>
        <v>58.19672131147541</v>
      </c>
      <c r="M6" s="101">
        <f t="shared" si="0"/>
        <v>85.53345388788426</v>
      </c>
      <c r="N6" s="101">
        <f t="shared" si="0"/>
        <v>129.95594713656388</v>
      </c>
      <c r="O6" s="101">
        <f t="shared" si="0"/>
        <v>116.70838548185232</v>
      </c>
      <c r="P6" s="102"/>
      <c r="Q6" s="102"/>
      <c r="R6" s="102"/>
    </row>
    <row r="7" spans="2:14" ht="1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landscape" paperSize="9" r:id="rId1"/>
  <headerFooter>
    <oddHeader>&amp;CKandavas Tūrisma informācijas centrs
Kandava, Ūdens iela 2. Tel.: 63181150, 28356520. E-pasts: info@kandava.lv . www.visitkandava.lv</oddHeader>
    <oddFooter>&amp;RSagatavoja: Kandavas TIC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3:Q8"/>
  <sheetViews>
    <sheetView view="pageLayout" workbookViewId="0" topLeftCell="A1">
      <selection activeCell="N7" sqref="N7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5.28125" style="0" customWidth="1"/>
    <col min="4" max="4" width="5.8515625" style="0" customWidth="1"/>
    <col min="5" max="5" width="6.140625" style="0" customWidth="1"/>
    <col min="6" max="6" width="4.8515625" style="0" customWidth="1"/>
    <col min="7" max="7" width="6.8515625" style="0" customWidth="1"/>
    <col min="8" max="8" width="5.00390625" style="0" customWidth="1"/>
    <col min="9" max="9" width="4.8515625" style="0" customWidth="1"/>
    <col min="10" max="11" width="5.421875" style="0" customWidth="1"/>
    <col min="12" max="12" width="6.8515625" style="0" customWidth="1"/>
    <col min="13" max="14" width="5.421875" style="0" customWidth="1"/>
    <col min="15" max="15" width="7.00390625" style="0" customWidth="1"/>
  </cols>
  <sheetData>
    <row r="3" spans="3:17" ht="53.25" customHeight="1">
      <c r="C3" s="398" t="s">
        <v>155</v>
      </c>
      <c r="D3" s="398"/>
      <c r="E3" s="398"/>
      <c r="F3" s="398"/>
      <c r="G3" s="398"/>
      <c r="H3" s="398"/>
      <c r="I3" s="398"/>
      <c r="J3" s="398"/>
      <c r="K3" s="398"/>
      <c r="L3" s="398"/>
      <c r="M3" s="80"/>
      <c r="N3" s="80"/>
      <c r="O3" s="79"/>
      <c r="P3" s="79"/>
      <c r="Q3" s="79"/>
    </row>
    <row r="4" spans="2:14" ht="29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5" ht="96.75" customHeight="1">
      <c r="B5" s="81"/>
      <c r="C5" s="82" t="s">
        <v>14</v>
      </c>
      <c r="D5" s="82" t="s">
        <v>15</v>
      </c>
      <c r="E5" s="82" t="s">
        <v>16</v>
      </c>
      <c r="F5" s="82" t="s">
        <v>17</v>
      </c>
      <c r="G5" s="82" t="s">
        <v>18</v>
      </c>
      <c r="H5" s="82" t="s">
        <v>19</v>
      </c>
      <c r="I5" s="82" t="s">
        <v>20</v>
      </c>
      <c r="J5" s="82" t="s">
        <v>21</v>
      </c>
      <c r="K5" s="82" t="s">
        <v>22</v>
      </c>
      <c r="L5" s="82" t="s">
        <v>23</v>
      </c>
      <c r="M5" s="82" t="s">
        <v>24</v>
      </c>
      <c r="N5" s="82" t="s">
        <v>25</v>
      </c>
      <c r="O5" s="90" t="s">
        <v>119</v>
      </c>
    </row>
    <row r="6" spans="2:15" ht="15">
      <c r="B6" s="83">
        <v>2017</v>
      </c>
      <c r="C6" s="84">
        <v>166</v>
      </c>
      <c r="D6" s="84">
        <v>136</v>
      </c>
      <c r="E6" s="84">
        <v>232</v>
      </c>
      <c r="F6" s="84">
        <v>136</v>
      </c>
      <c r="G6" s="84">
        <v>272</v>
      </c>
      <c r="H6" s="84">
        <v>237</v>
      </c>
      <c r="I6" s="84">
        <v>279</v>
      </c>
      <c r="J6" s="84">
        <v>296</v>
      </c>
      <c r="K6" s="84">
        <v>237</v>
      </c>
      <c r="L6" s="84">
        <v>145</v>
      </c>
      <c r="M6" s="84">
        <v>198</v>
      </c>
      <c r="N6" s="84">
        <v>218</v>
      </c>
      <c r="O6" s="96">
        <f>SUM(C6:N6)</f>
        <v>2552</v>
      </c>
    </row>
    <row r="7" spans="2:15" ht="24" customHeight="1">
      <c r="B7" s="83">
        <v>2018</v>
      </c>
      <c r="C7" s="84">
        <v>262</v>
      </c>
      <c r="D7" s="84">
        <v>258</v>
      </c>
      <c r="E7" s="84">
        <v>222</v>
      </c>
      <c r="F7" s="84">
        <v>174</v>
      </c>
      <c r="G7" s="84">
        <v>368</v>
      </c>
      <c r="H7" s="84">
        <v>330</v>
      </c>
      <c r="I7" s="84">
        <v>763</v>
      </c>
      <c r="J7" s="84">
        <v>634</v>
      </c>
      <c r="K7" s="84">
        <v>765</v>
      </c>
      <c r="L7" s="84">
        <v>1074</v>
      </c>
      <c r="M7" s="84">
        <v>542</v>
      </c>
      <c r="N7" s="84">
        <v>452</v>
      </c>
      <c r="O7" s="96">
        <f>SUM(C7:N7)</f>
        <v>5844</v>
      </c>
    </row>
    <row r="8" spans="2:15" ht="20.25" customHeight="1">
      <c r="B8" s="89" t="s">
        <v>118</v>
      </c>
      <c r="C8" s="87">
        <f>C7/(C6/100)</f>
        <v>157.83132530120483</v>
      </c>
      <c r="D8" s="87">
        <f aca="true" t="shared" si="0" ref="D8:O8">D7/(D6/100)</f>
        <v>189.70588235294116</v>
      </c>
      <c r="E8" s="87">
        <f t="shared" si="0"/>
        <v>95.6896551724138</v>
      </c>
      <c r="F8" s="87">
        <f t="shared" si="0"/>
        <v>127.94117647058823</v>
      </c>
      <c r="G8" s="87">
        <f t="shared" si="0"/>
        <v>135.2941176470588</v>
      </c>
      <c r="H8" s="87">
        <f t="shared" si="0"/>
        <v>139.2405063291139</v>
      </c>
      <c r="I8" s="87">
        <f t="shared" si="0"/>
        <v>273.47670250896056</v>
      </c>
      <c r="J8" s="87">
        <f t="shared" si="0"/>
        <v>214.1891891891892</v>
      </c>
      <c r="K8" s="87">
        <f t="shared" si="0"/>
        <v>322.7848101265823</v>
      </c>
      <c r="L8" s="87">
        <v>73</v>
      </c>
      <c r="M8" s="87">
        <f t="shared" si="0"/>
        <v>273.73737373737373</v>
      </c>
      <c r="N8" s="87">
        <f t="shared" si="0"/>
        <v>207.33944954128438</v>
      </c>
      <c r="O8" s="88">
        <f t="shared" si="0"/>
        <v>228.99686520376176</v>
      </c>
    </row>
  </sheetData>
  <sheetProtection/>
  <mergeCells count="1">
    <mergeCell ref="C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&amp;CKandavas Tūrisma informācijas centrs
Kandava, Kūrortu iela 1 b. Tel.: 63181150, 28356520. E-pasts: info@kandava.lv . www.visitkandava.lv</oddHeader>
    <oddFooter>&amp;RSagatavoja: Kandavas TIC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O7"/>
  <sheetViews>
    <sheetView view="pageLayout" workbookViewId="0" topLeftCell="A1">
      <selection activeCell="O12" sqref="O12"/>
    </sheetView>
  </sheetViews>
  <sheetFormatPr defaultColWidth="9.140625" defaultRowHeight="12.75"/>
  <cols>
    <col min="1" max="1" width="29.8515625" style="0" customWidth="1"/>
    <col min="2" max="2" width="15.140625" style="0" customWidth="1"/>
    <col min="3" max="3" width="5.00390625" style="0" customWidth="1"/>
    <col min="4" max="4" width="6.57421875" style="0" customWidth="1"/>
    <col min="5" max="5" width="6.00390625" style="0" customWidth="1"/>
    <col min="6" max="6" width="4.00390625" style="0" customWidth="1"/>
    <col min="7" max="7" width="4.7109375" style="0" customWidth="1"/>
    <col min="8" max="8" width="5.28125" style="0" customWidth="1"/>
    <col min="9" max="9" width="4.00390625" style="0" customWidth="1"/>
    <col min="10" max="10" width="4.421875" style="0" customWidth="1"/>
    <col min="11" max="14" width="5.00390625" style="0" customWidth="1"/>
  </cols>
  <sheetData>
    <row r="2" spans="2:15" ht="57" customHeight="1">
      <c r="B2" s="398" t="s">
        <v>120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ht="24.75" customHeight="1"/>
    <row r="4" spans="2:15" ht="67.5" customHeight="1">
      <c r="B4" s="81"/>
      <c r="C4" s="82" t="s">
        <v>14</v>
      </c>
      <c r="D4" s="82" t="s">
        <v>15</v>
      </c>
      <c r="E4" s="82" t="s">
        <v>16</v>
      </c>
      <c r="F4" s="82" t="s">
        <v>17</v>
      </c>
      <c r="G4" s="82" t="s">
        <v>18</v>
      </c>
      <c r="H4" s="82" t="s">
        <v>19</v>
      </c>
      <c r="I4" s="82" t="s">
        <v>20</v>
      </c>
      <c r="J4" s="82" t="s">
        <v>21</v>
      </c>
      <c r="K4" s="82" t="s">
        <v>22</v>
      </c>
      <c r="L4" s="82" t="s">
        <v>23</v>
      </c>
      <c r="M4" s="82" t="s">
        <v>24</v>
      </c>
      <c r="N4" s="82" t="s">
        <v>25</v>
      </c>
      <c r="O4" s="94" t="s">
        <v>119</v>
      </c>
    </row>
    <row r="5" spans="2:15" ht="21" customHeight="1">
      <c r="B5" s="78">
        <v>2016</v>
      </c>
      <c r="C5" s="91">
        <v>7</v>
      </c>
      <c r="D5" s="91">
        <v>12</v>
      </c>
      <c r="E5" s="91">
        <v>10</v>
      </c>
      <c r="F5" s="91">
        <v>8</v>
      </c>
      <c r="G5" s="91">
        <v>25</v>
      </c>
      <c r="H5" s="91">
        <v>33</v>
      </c>
      <c r="I5" s="91">
        <v>70</v>
      </c>
      <c r="J5" s="91">
        <v>92</v>
      </c>
      <c r="K5" s="91">
        <v>20</v>
      </c>
      <c r="L5" s="91">
        <v>20</v>
      </c>
      <c r="M5" s="91">
        <v>5</v>
      </c>
      <c r="N5" s="91">
        <v>3</v>
      </c>
      <c r="O5" s="95">
        <f>SUM(C5:N5)</f>
        <v>305</v>
      </c>
    </row>
    <row r="6" spans="2:15" ht="30.75" customHeight="1">
      <c r="B6" s="78">
        <v>2017</v>
      </c>
      <c r="C6" s="92">
        <v>1</v>
      </c>
      <c r="D6" s="92">
        <v>2</v>
      </c>
      <c r="E6" s="92">
        <v>12</v>
      </c>
      <c r="F6" s="92">
        <v>2</v>
      </c>
      <c r="G6" s="92">
        <v>22</v>
      </c>
      <c r="H6" s="92">
        <v>27</v>
      </c>
      <c r="I6" s="92">
        <v>68</v>
      </c>
      <c r="J6" s="92">
        <v>83</v>
      </c>
      <c r="K6" s="92">
        <v>23</v>
      </c>
      <c r="L6" s="92">
        <v>3</v>
      </c>
      <c r="M6" s="92">
        <v>3</v>
      </c>
      <c r="N6" s="92">
        <v>5</v>
      </c>
      <c r="O6" s="95">
        <f>SUM(C6:N6)</f>
        <v>251</v>
      </c>
    </row>
    <row r="7" spans="2:15" ht="15">
      <c r="B7" s="89" t="s">
        <v>118</v>
      </c>
      <c r="C7" s="93">
        <f>C6/(C5/100)</f>
        <v>14.285714285714285</v>
      </c>
      <c r="D7" s="93">
        <f aca="true" t="shared" si="0" ref="D7:O7">D6/(D5/100)</f>
        <v>16.666666666666668</v>
      </c>
      <c r="E7" s="93">
        <f t="shared" si="0"/>
        <v>120</v>
      </c>
      <c r="F7" s="93">
        <f t="shared" si="0"/>
        <v>25</v>
      </c>
      <c r="G7" s="93">
        <f t="shared" si="0"/>
        <v>88</v>
      </c>
      <c r="H7" s="93">
        <f t="shared" si="0"/>
        <v>81.81818181818181</v>
      </c>
      <c r="I7" s="93">
        <f t="shared" si="0"/>
        <v>97.14285714285715</v>
      </c>
      <c r="J7" s="93">
        <f t="shared" si="0"/>
        <v>90.21739130434783</v>
      </c>
      <c r="K7" s="93">
        <f t="shared" si="0"/>
        <v>115</v>
      </c>
      <c r="L7" s="93">
        <f t="shared" si="0"/>
        <v>15</v>
      </c>
      <c r="M7" s="93">
        <f t="shared" si="0"/>
        <v>60</v>
      </c>
      <c r="N7" s="93">
        <f t="shared" si="0"/>
        <v>166.66666666666669</v>
      </c>
      <c r="O7" s="93">
        <f t="shared" si="0"/>
        <v>82.29508196721312</v>
      </c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&amp;CKandavas Tūrisma informācijas centrs
Kandava, Kūrortu iela 1 b. Tel.: 63181150, 28356520. E-pasts: info@kandava.lv . www.visitkandava.lv</oddHeader>
    <oddFooter>&amp;RSagatavoja: Kandavas TIC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4" sqref="S24"/>
    </sheetView>
  </sheetViews>
  <sheetFormatPr defaultColWidth="9.140625" defaultRowHeight="12.75"/>
  <cols>
    <col min="3" max="3" width="4.421875" style="0" customWidth="1"/>
    <col min="4" max="4" width="5.8515625" style="0" customWidth="1"/>
    <col min="5" max="5" width="4.28125" style="0" customWidth="1"/>
    <col min="6" max="6" width="5.00390625" style="0" customWidth="1"/>
    <col min="7" max="7" width="5.140625" style="0" customWidth="1"/>
    <col min="8" max="8" width="4.8515625" style="0" customWidth="1"/>
    <col min="9" max="9" width="4.28125" style="0" customWidth="1"/>
    <col min="10" max="10" width="5.28125" style="0" customWidth="1"/>
  </cols>
  <sheetData>
    <row r="4" ht="11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"/>
  <sheetViews>
    <sheetView view="pageLayout" zoomScale="115" zoomScalePageLayoutView="115" workbookViewId="0" topLeftCell="A1">
      <selection activeCell="R24" sqref="R24"/>
    </sheetView>
  </sheetViews>
  <sheetFormatPr defaultColWidth="9.140625" defaultRowHeight="12.75"/>
  <cols>
    <col min="1" max="1" width="13.57421875" style="0" customWidth="1"/>
    <col min="2" max="2" width="4.00390625" style="0" customWidth="1"/>
    <col min="3" max="3" width="4.8515625" style="0" customWidth="1"/>
    <col min="4" max="4" width="4.421875" style="0" customWidth="1"/>
    <col min="5" max="5" width="5.28125" style="0" customWidth="1"/>
    <col min="6" max="6" width="4.7109375" style="0" customWidth="1"/>
    <col min="7" max="7" width="4.8515625" style="0" customWidth="1"/>
    <col min="8" max="8" width="4.7109375" style="0" customWidth="1"/>
    <col min="9" max="9" width="4.28125" style="0" customWidth="1"/>
    <col min="10" max="10" width="4.140625" style="0" customWidth="1"/>
    <col min="11" max="11" width="5.57421875" style="0" customWidth="1"/>
    <col min="12" max="12" width="4.7109375" style="0" customWidth="1"/>
    <col min="13" max="13" width="4.8515625" style="0" customWidth="1"/>
    <col min="14" max="14" width="4.7109375" style="0" customWidth="1"/>
    <col min="17" max="17" width="6.00390625" style="0" customWidth="1"/>
    <col min="18" max="18" width="5.57421875" style="0" customWidth="1"/>
    <col min="19" max="19" width="4.8515625" style="0" customWidth="1"/>
    <col min="20" max="20" width="5.00390625" style="0" customWidth="1"/>
    <col min="21" max="23" width="4.8515625" style="0" customWidth="1"/>
    <col min="24" max="24" width="5.421875" style="0" customWidth="1"/>
    <col min="25" max="25" width="5.28125" style="0" customWidth="1"/>
    <col min="26" max="26" width="4.8515625" style="0" customWidth="1"/>
    <col min="27" max="28" width="5.00390625" style="0" customWidth="1"/>
  </cols>
  <sheetData>
    <row r="1" spans="1:28" ht="81.75" customHeight="1" thickBot="1">
      <c r="A1" s="22"/>
      <c r="B1" s="12" t="s">
        <v>14</v>
      </c>
      <c r="C1" s="13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4" t="s">
        <v>20</v>
      </c>
      <c r="I1" s="13" t="s">
        <v>21</v>
      </c>
      <c r="J1" s="15" t="s">
        <v>22</v>
      </c>
      <c r="K1" s="16" t="s">
        <v>23</v>
      </c>
      <c r="L1" s="16" t="s">
        <v>24</v>
      </c>
      <c r="M1" s="16" t="s">
        <v>25</v>
      </c>
      <c r="N1" s="23" t="s">
        <v>26</v>
      </c>
      <c r="O1" s="377"/>
      <c r="P1" s="378"/>
      <c r="Q1" s="12" t="s">
        <v>14</v>
      </c>
      <c r="R1" s="13" t="s">
        <v>15</v>
      </c>
      <c r="S1" s="13" t="s">
        <v>16</v>
      </c>
      <c r="T1" s="13" t="s">
        <v>17</v>
      </c>
      <c r="U1" s="13" t="s">
        <v>18</v>
      </c>
      <c r="V1" s="15" t="s">
        <v>19</v>
      </c>
      <c r="W1" s="381" t="s">
        <v>161</v>
      </c>
      <c r="X1" s="382" t="s">
        <v>21</v>
      </c>
      <c r="Y1" s="382" t="s">
        <v>22</v>
      </c>
      <c r="Z1" s="382" t="s">
        <v>23</v>
      </c>
      <c r="AA1" s="382" t="s">
        <v>24</v>
      </c>
      <c r="AB1" s="383" t="s">
        <v>25</v>
      </c>
    </row>
    <row r="2" spans="1:28" ht="15" customHeight="1" thickBot="1">
      <c r="A2" s="63" t="s">
        <v>62</v>
      </c>
      <c r="B2" s="50">
        <v>329</v>
      </c>
      <c r="C2" s="48">
        <v>253</v>
      </c>
      <c r="D2" s="48">
        <v>341</v>
      </c>
      <c r="E2" s="48">
        <v>380</v>
      </c>
      <c r="F2" s="48">
        <v>620</v>
      </c>
      <c r="G2" s="48">
        <v>669</v>
      </c>
      <c r="H2" s="48">
        <v>916</v>
      </c>
      <c r="I2" s="48">
        <v>807</v>
      </c>
      <c r="J2" s="48">
        <v>672</v>
      </c>
      <c r="K2" s="48">
        <v>619</v>
      </c>
      <c r="L2" s="48">
        <v>464</v>
      </c>
      <c r="M2" s="49">
        <v>586</v>
      </c>
      <c r="N2" s="21">
        <f>SUM(B2:M2)</f>
        <v>6656</v>
      </c>
      <c r="O2" s="377"/>
      <c r="P2" s="63" t="s">
        <v>62</v>
      </c>
      <c r="Q2" s="50">
        <v>329</v>
      </c>
      <c r="R2" s="48">
        <v>253</v>
      </c>
      <c r="S2" s="48">
        <v>341</v>
      </c>
      <c r="T2" s="48">
        <v>380</v>
      </c>
      <c r="U2" s="48">
        <v>620</v>
      </c>
      <c r="V2" s="379">
        <v>669</v>
      </c>
      <c r="W2" s="48">
        <v>916</v>
      </c>
      <c r="X2" s="48">
        <v>807</v>
      </c>
      <c r="Y2" s="48">
        <v>672</v>
      </c>
      <c r="Z2" s="48">
        <v>619</v>
      </c>
      <c r="AA2" s="48">
        <v>464</v>
      </c>
      <c r="AB2" s="48">
        <v>586</v>
      </c>
    </row>
    <row r="3" spans="1:28" ht="26.25" thickBot="1">
      <c r="A3" s="63" t="s">
        <v>30</v>
      </c>
      <c r="B3" s="36">
        <v>32</v>
      </c>
      <c r="C3" s="35">
        <v>6</v>
      </c>
      <c r="D3" s="35">
        <v>10</v>
      </c>
      <c r="E3" s="35">
        <v>30</v>
      </c>
      <c r="F3" s="35">
        <v>55</v>
      </c>
      <c r="G3" s="40">
        <v>119</v>
      </c>
      <c r="H3" s="35">
        <v>223</v>
      </c>
      <c r="I3" s="40">
        <v>241</v>
      </c>
      <c r="J3" s="35">
        <v>55</v>
      </c>
      <c r="K3" s="35">
        <v>20</v>
      </c>
      <c r="L3" s="35">
        <v>9</v>
      </c>
      <c r="M3" s="37">
        <v>4</v>
      </c>
      <c r="N3" s="21">
        <f>SUM(B3:M3)</f>
        <v>804</v>
      </c>
      <c r="O3" s="377"/>
      <c r="P3" s="376" t="s">
        <v>30</v>
      </c>
      <c r="Q3" s="36">
        <v>32</v>
      </c>
      <c r="R3" s="35">
        <v>6</v>
      </c>
      <c r="S3" s="35">
        <v>10</v>
      </c>
      <c r="T3" s="35">
        <v>30</v>
      </c>
      <c r="U3" s="35">
        <v>55</v>
      </c>
      <c r="V3" s="380">
        <v>119</v>
      </c>
      <c r="W3" s="48">
        <v>223</v>
      </c>
      <c r="X3" s="48">
        <v>241</v>
      </c>
      <c r="Y3" s="48">
        <v>55</v>
      </c>
      <c r="Z3" s="48">
        <v>20</v>
      </c>
      <c r="AA3" s="48">
        <v>9</v>
      </c>
      <c r="AB3" s="48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view="pageLayout" workbookViewId="0" topLeftCell="A1">
      <selection activeCell="I29" sqref="I29"/>
    </sheetView>
  </sheetViews>
  <sheetFormatPr defaultColWidth="9.140625" defaultRowHeight="12.75"/>
  <cols>
    <col min="1" max="1" width="11.28125" style="0" customWidth="1"/>
    <col min="2" max="2" width="4.8515625" style="0" customWidth="1"/>
    <col min="3" max="13" width="4.421875" style="0" customWidth="1"/>
    <col min="14" max="14" width="4.8515625" style="0" customWidth="1"/>
  </cols>
  <sheetData>
    <row r="1" spans="1:14" ht="68.25" customHeight="1" thickBot="1">
      <c r="A1" s="22"/>
      <c r="B1" s="12" t="s">
        <v>14</v>
      </c>
      <c r="C1" s="13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4" t="s">
        <v>20</v>
      </c>
      <c r="I1" s="13" t="s">
        <v>21</v>
      </c>
      <c r="J1" s="15" t="s">
        <v>22</v>
      </c>
      <c r="K1" s="16" t="s">
        <v>23</v>
      </c>
      <c r="L1" s="16" t="s">
        <v>24</v>
      </c>
      <c r="M1" s="16" t="s">
        <v>25</v>
      </c>
      <c r="N1" s="23" t="s">
        <v>26</v>
      </c>
    </row>
    <row r="2" spans="1:14" ht="15" customHeight="1" thickBot="1">
      <c r="A2" s="63" t="s">
        <v>30</v>
      </c>
      <c r="B2" s="36">
        <v>32</v>
      </c>
      <c r="C2" s="35">
        <v>6</v>
      </c>
      <c r="D2" s="35">
        <v>10</v>
      </c>
      <c r="E2" s="35">
        <v>30</v>
      </c>
      <c r="F2" s="35">
        <v>55</v>
      </c>
      <c r="G2" s="40">
        <v>119</v>
      </c>
      <c r="H2" s="35">
        <v>223</v>
      </c>
      <c r="I2" s="40">
        <v>241</v>
      </c>
      <c r="J2" s="35">
        <v>55</v>
      </c>
      <c r="K2" s="35">
        <v>20</v>
      </c>
      <c r="L2" s="35">
        <v>9</v>
      </c>
      <c r="M2" s="37">
        <v>4</v>
      </c>
      <c r="N2" s="21">
        <f>SUM(B2:M2)</f>
        <v>804</v>
      </c>
    </row>
  </sheetData>
  <sheetProtection/>
  <printOptions/>
  <pageMargins left="0.75" right="0.75" top="1.31" bottom="1.43" header="0.75" footer="0.9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view="pageLayout" zoomScale="130" zoomScalePageLayoutView="130" workbookViewId="0" topLeftCell="A1">
      <selection activeCell="R24" sqref="R24"/>
    </sheetView>
  </sheetViews>
  <sheetFormatPr defaultColWidth="9.140625" defaultRowHeight="12.75"/>
  <cols>
    <col min="1" max="1" width="5.7109375" style="0" customWidth="1"/>
    <col min="2" max="4" width="4.28125" style="0" customWidth="1"/>
    <col min="5" max="5" width="4.140625" style="0" customWidth="1"/>
    <col min="6" max="6" width="5.28125" style="0" customWidth="1"/>
    <col min="7" max="7" width="4.28125" style="0" customWidth="1"/>
    <col min="8" max="8" width="4.8515625" style="0" customWidth="1"/>
    <col min="9" max="9" width="4.57421875" style="0" customWidth="1"/>
    <col min="10" max="12" width="4.8515625" style="0" customWidth="1"/>
    <col min="13" max="13" width="4.57421875" style="0" customWidth="1"/>
    <col min="14" max="14" width="4.421875" style="0" customWidth="1"/>
    <col min="15" max="16" width="4.7109375" style="0" customWidth="1"/>
    <col min="17" max="17" width="4.421875" style="0" customWidth="1"/>
    <col min="18" max="18" width="5.00390625" style="0" customWidth="1"/>
  </cols>
  <sheetData>
    <row r="1" spans="1:14" ht="15.75">
      <c r="A1" s="387" t="s">
        <v>158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3" spans="1:16" ht="57.75" customHeight="1">
      <c r="A3" s="52"/>
      <c r="B3" s="173" t="s">
        <v>14</v>
      </c>
      <c r="C3" s="173" t="s">
        <v>15</v>
      </c>
      <c r="D3" s="173" t="s">
        <v>16</v>
      </c>
      <c r="E3" s="173" t="s">
        <v>17</v>
      </c>
      <c r="F3" s="173" t="s">
        <v>18</v>
      </c>
      <c r="G3" s="173" t="s">
        <v>19</v>
      </c>
      <c r="H3" s="173" t="s">
        <v>20</v>
      </c>
      <c r="I3" s="173" t="s">
        <v>21</v>
      </c>
      <c r="J3" s="173" t="s">
        <v>22</v>
      </c>
      <c r="K3" s="173" t="s">
        <v>23</v>
      </c>
      <c r="L3" s="173" t="s">
        <v>24</v>
      </c>
      <c r="M3" s="173" t="s">
        <v>25</v>
      </c>
      <c r="N3" s="174" t="s">
        <v>26</v>
      </c>
      <c r="O3" s="72"/>
      <c r="P3" s="72"/>
    </row>
    <row r="4" spans="1:17" ht="22.5">
      <c r="A4" s="124" t="s">
        <v>34</v>
      </c>
      <c r="B4" s="111"/>
      <c r="C4" s="111"/>
      <c r="D4" s="111"/>
      <c r="E4" s="111"/>
      <c r="F4" s="112">
        <v>0</v>
      </c>
      <c r="G4" s="112">
        <v>13</v>
      </c>
      <c r="H4" s="113">
        <v>147</v>
      </c>
      <c r="I4" s="112">
        <v>60</v>
      </c>
      <c r="J4" s="112">
        <v>12</v>
      </c>
      <c r="K4" s="112">
        <v>2</v>
      </c>
      <c r="L4" s="112">
        <v>2</v>
      </c>
      <c r="M4" s="112">
        <v>0</v>
      </c>
      <c r="N4" s="114">
        <f>SUM(B4:M4)</f>
        <v>236</v>
      </c>
      <c r="Q4" s="64" t="s">
        <v>114</v>
      </c>
    </row>
    <row r="5" spans="1:14" ht="12.75">
      <c r="A5" s="52">
        <v>2003</v>
      </c>
      <c r="B5" s="112">
        <v>0</v>
      </c>
      <c r="C5" s="112">
        <v>0</v>
      </c>
      <c r="D5" s="112">
        <v>2</v>
      </c>
      <c r="E5" s="112">
        <v>0</v>
      </c>
      <c r="F5" s="112">
        <v>10</v>
      </c>
      <c r="G5" s="112">
        <v>11</v>
      </c>
      <c r="H5" s="113">
        <v>41</v>
      </c>
      <c r="I5" s="112">
        <v>38</v>
      </c>
      <c r="J5" s="112">
        <v>14</v>
      </c>
      <c r="K5" s="112">
        <v>3</v>
      </c>
      <c r="L5" s="112">
        <v>1</v>
      </c>
      <c r="M5" s="115">
        <v>0</v>
      </c>
      <c r="N5" s="114">
        <f aca="true" t="shared" si="0" ref="N5:N10">SUM(B5:M5)</f>
        <v>120</v>
      </c>
    </row>
    <row r="6" spans="1:14" ht="12.75">
      <c r="A6" s="52">
        <v>2004</v>
      </c>
      <c r="B6" s="114">
        <v>3</v>
      </c>
      <c r="C6" s="114">
        <v>3</v>
      </c>
      <c r="D6" s="114">
        <v>2</v>
      </c>
      <c r="E6" s="114">
        <v>1</v>
      </c>
      <c r="F6" s="114">
        <v>3</v>
      </c>
      <c r="G6" s="114">
        <v>14</v>
      </c>
      <c r="H6" s="114">
        <v>61</v>
      </c>
      <c r="I6" s="116">
        <v>77</v>
      </c>
      <c r="J6" s="114">
        <v>13</v>
      </c>
      <c r="K6" s="114">
        <v>1</v>
      </c>
      <c r="L6" s="114">
        <v>2</v>
      </c>
      <c r="M6" s="117">
        <v>0</v>
      </c>
      <c r="N6" s="114">
        <f t="shared" si="0"/>
        <v>180</v>
      </c>
    </row>
    <row r="7" spans="1:14" ht="12.75">
      <c r="A7" s="52">
        <v>2005</v>
      </c>
      <c r="B7" s="118">
        <v>3</v>
      </c>
      <c r="C7" s="118">
        <v>1</v>
      </c>
      <c r="D7" s="118">
        <v>2</v>
      </c>
      <c r="E7" s="118">
        <v>3</v>
      </c>
      <c r="F7" s="118">
        <v>8</v>
      </c>
      <c r="G7" s="118">
        <v>33</v>
      </c>
      <c r="H7" s="119">
        <v>109</v>
      </c>
      <c r="I7" s="119">
        <v>131</v>
      </c>
      <c r="J7" s="118">
        <v>14</v>
      </c>
      <c r="K7" s="118">
        <v>4</v>
      </c>
      <c r="L7" s="118">
        <v>8</v>
      </c>
      <c r="M7" s="118">
        <v>2</v>
      </c>
      <c r="N7" s="114">
        <f t="shared" si="0"/>
        <v>318</v>
      </c>
    </row>
    <row r="8" spans="1:14" ht="12.75">
      <c r="A8" s="54">
        <v>2006</v>
      </c>
      <c r="B8" s="118">
        <v>1</v>
      </c>
      <c r="C8" s="118">
        <v>0</v>
      </c>
      <c r="D8" s="118">
        <v>8</v>
      </c>
      <c r="E8" s="118">
        <v>2</v>
      </c>
      <c r="F8" s="118">
        <v>27</v>
      </c>
      <c r="G8" s="118">
        <v>48</v>
      </c>
      <c r="H8" s="118">
        <v>88</v>
      </c>
      <c r="I8" s="119">
        <v>106</v>
      </c>
      <c r="J8" s="118">
        <v>20</v>
      </c>
      <c r="K8" s="118">
        <v>7</v>
      </c>
      <c r="L8" s="118">
        <v>1</v>
      </c>
      <c r="M8" s="118">
        <v>15</v>
      </c>
      <c r="N8" s="114">
        <f t="shared" si="0"/>
        <v>323</v>
      </c>
    </row>
    <row r="9" spans="1:14" ht="12.75">
      <c r="A9" s="52">
        <v>2007</v>
      </c>
      <c r="B9" s="118">
        <v>1</v>
      </c>
      <c r="C9" s="118">
        <v>4</v>
      </c>
      <c r="D9" s="118">
        <v>3</v>
      </c>
      <c r="E9" s="118">
        <v>2</v>
      </c>
      <c r="F9" s="118">
        <v>7</v>
      </c>
      <c r="G9" s="118">
        <v>26</v>
      </c>
      <c r="H9" s="119">
        <v>96</v>
      </c>
      <c r="I9" s="119">
        <v>100</v>
      </c>
      <c r="J9" s="118">
        <v>16</v>
      </c>
      <c r="K9" s="118">
        <v>17</v>
      </c>
      <c r="L9" s="118">
        <v>3</v>
      </c>
      <c r="M9" s="118">
        <v>1</v>
      </c>
      <c r="N9" s="114">
        <f t="shared" si="0"/>
        <v>276</v>
      </c>
    </row>
    <row r="10" spans="1:14" ht="12.75">
      <c r="A10" s="55">
        <v>2008</v>
      </c>
      <c r="B10" s="118">
        <v>2</v>
      </c>
      <c r="C10" s="118">
        <v>3</v>
      </c>
      <c r="D10" s="118">
        <v>1</v>
      </c>
      <c r="E10" s="118">
        <v>5</v>
      </c>
      <c r="F10" s="118">
        <v>27</v>
      </c>
      <c r="G10" s="118">
        <v>49</v>
      </c>
      <c r="H10" s="119">
        <v>120</v>
      </c>
      <c r="I10" s="118">
        <v>82</v>
      </c>
      <c r="J10" s="118">
        <v>22</v>
      </c>
      <c r="K10" s="118">
        <v>8</v>
      </c>
      <c r="L10" s="118">
        <v>3</v>
      </c>
      <c r="M10" s="118">
        <v>2</v>
      </c>
      <c r="N10" s="114">
        <f t="shared" si="0"/>
        <v>324</v>
      </c>
    </row>
    <row r="11" spans="1:14" ht="12.75">
      <c r="A11" s="55">
        <v>2009</v>
      </c>
      <c r="B11" s="118">
        <v>1</v>
      </c>
      <c r="C11" s="118">
        <v>6</v>
      </c>
      <c r="D11" s="118">
        <v>24</v>
      </c>
      <c r="E11" s="118">
        <v>25</v>
      </c>
      <c r="F11" s="118">
        <v>22</v>
      </c>
      <c r="G11" s="118">
        <v>25</v>
      </c>
      <c r="H11" s="119">
        <v>73</v>
      </c>
      <c r="I11" s="119">
        <v>45</v>
      </c>
      <c r="J11" s="118">
        <v>7</v>
      </c>
      <c r="K11" s="118">
        <v>13</v>
      </c>
      <c r="L11" s="118">
        <v>10</v>
      </c>
      <c r="M11" s="118">
        <v>6</v>
      </c>
      <c r="N11" s="114">
        <f aca="true" t="shared" si="1" ref="N11:N19">SUM(B11:M11)</f>
        <v>257</v>
      </c>
    </row>
    <row r="12" spans="1:14" ht="12.75">
      <c r="A12" s="55">
        <v>2010</v>
      </c>
      <c r="B12" s="118">
        <v>17</v>
      </c>
      <c r="C12" s="118">
        <v>12</v>
      </c>
      <c r="D12" s="118">
        <v>13</v>
      </c>
      <c r="E12" s="118">
        <v>14</v>
      </c>
      <c r="F12" s="118">
        <v>12</v>
      </c>
      <c r="G12" s="118">
        <v>26</v>
      </c>
      <c r="H12" s="119">
        <v>81</v>
      </c>
      <c r="I12" s="116">
        <v>55</v>
      </c>
      <c r="J12" s="114">
        <v>15</v>
      </c>
      <c r="K12" s="114">
        <v>13</v>
      </c>
      <c r="L12" s="114">
        <v>10</v>
      </c>
      <c r="M12" s="114">
        <v>9</v>
      </c>
      <c r="N12" s="114">
        <f t="shared" si="1"/>
        <v>277</v>
      </c>
    </row>
    <row r="13" spans="1:14" ht="12.75">
      <c r="A13" s="55">
        <v>2011</v>
      </c>
      <c r="B13" s="51">
        <v>10</v>
      </c>
      <c r="C13" s="51">
        <v>2</v>
      </c>
      <c r="D13" s="4">
        <v>14</v>
      </c>
      <c r="E13" s="4">
        <v>25</v>
      </c>
      <c r="F13" s="4">
        <v>36</v>
      </c>
      <c r="G13" s="4">
        <v>35</v>
      </c>
      <c r="H13" s="116">
        <v>134</v>
      </c>
      <c r="I13" s="116">
        <v>107</v>
      </c>
      <c r="J13" s="4">
        <v>30</v>
      </c>
      <c r="K13" s="4">
        <v>10</v>
      </c>
      <c r="L13" s="4">
        <v>7</v>
      </c>
      <c r="M13" s="4">
        <v>5</v>
      </c>
      <c r="N13" s="114">
        <f t="shared" si="1"/>
        <v>415</v>
      </c>
    </row>
    <row r="14" spans="1:14" ht="12.75">
      <c r="A14" s="55">
        <v>2012</v>
      </c>
      <c r="B14" s="4">
        <v>14</v>
      </c>
      <c r="C14" s="4">
        <v>10</v>
      </c>
      <c r="D14" s="4">
        <v>12</v>
      </c>
      <c r="E14" s="4">
        <v>6</v>
      </c>
      <c r="F14" s="4">
        <v>16</v>
      </c>
      <c r="G14" s="4">
        <v>43</v>
      </c>
      <c r="H14" s="116">
        <v>99</v>
      </c>
      <c r="I14" s="116">
        <v>143</v>
      </c>
      <c r="J14" s="4">
        <v>47</v>
      </c>
      <c r="K14" s="4">
        <v>37</v>
      </c>
      <c r="L14" s="4">
        <v>23</v>
      </c>
      <c r="M14" s="4">
        <v>15</v>
      </c>
      <c r="N14" s="116">
        <f t="shared" si="1"/>
        <v>465</v>
      </c>
    </row>
    <row r="15" spans="1:14" ht="12.75">
      <c r="A15" s="55">
        <v>2013</v>
      </c>
      <c r="B15" s="4">
        <v>16</v>
      </c>
      <c r="C15" s="4">
        <v>15</v>
      </c>
      <c r="D15" s="4">
        <v>14</v>
      </c>
      <c r="E15" s="4">
        <v>9</v>
      </c>
      <c r="F15" s="4">
        <v>23</v>
      </c>
      <c r="G15" s="4">
        <v>49</v>
      </c>
      <c r="H15" s="116">
        <v>60</v>
      </c>
      <c r="I15" s="116">
        <v>81</v>
      </c>
      <c r="J15" s="4">
        <v>11</v>
      </c>
      <c r="K15" s="4">
        <v>25</v>
      </c>
      <c r="L15" s="4">
        <v>12</v>
      </c>
      <c r="M15" s="4">
        <v>6</v>
      </c>
      <c r="N15" s="114">
        <f t="shared" si="1"/>
        <v>321</v>
      </c>
    </row>
    <row r="16" spans="1:14" ht="12.75">
      <c r="A16" s="56">
        <v>2014</v>
      </c>
      <c r="B16" s="4">
        <v>12</v>
      </c>
      <c r="C16" s="4">
        <v>11</v>
      </c>
      <c r="D16" s="4">
        <v>16</v>
      </c>
      <c r="E16" s="4">
        <v>19</v>
      </c>
      <c r="F16" s="4">
        <v>21</v>
      </c>
      <c r="G16" s="4">
        <v>30</v>
      </c>
      <c r="H16" s="116">
        <v>88</v>
      </c>
      <c r="I16" s="116">
        <v>74</v>
      </c>
      <c r="J16" s="4">
        <v>16</v>
      </c>
      <c r="K16" s="4">
        <v>14</v>
      </c>
      <c r="L16" s="4">
        <v>11</v>
      </c>
      <c r="M16" s="4">
        <v>6</v>
      </c>
      <c r="N16" s="114">
        <f t="shared" si="1"/>
        <v>318</v>
      </c>
    </row>
    <row r="17" spans="1:14" ht="12.75">
      <c r="A17" s="56">
        <v>2015</v>
      </c>
      <c r="B17" s="4">
        <v>32</v>
      </c>
      <c r="C17" s="4">
        <v>7</v>
      </c>
      <c r="D17" s="4">
        <v>16</v>
      </c>
      <c r="E17" s="4">
        <v>23</v>
      </c>
      <c r="F17" s="4">
        <v>21</v>
      </c>
      <c r="G17" s="4">
        <v>112</v>
      </c>
      <c r="H17" s="116">
        <v>108</v>
      </c>
      <c r="I17" s="116">
        <v>97</v>
      </c>
      <c r="J17" s="4">
        <v>15</v>
      </c>
      <c r="K17" s="4">
        <v>57</v>
      </c>
      <c r="L17" s="4">
        <v>7</v>
      </c>
      <c r="M17" s="4">
        <v>6</v>
      </c>
      <c r="N17" s="116">
        <f t="shared" si="1"/>
        <v>501</v>
      </c>
    </row>
    <row r="18" spans="1:14" ht="12.75">
      <c r="A18" s="56">
        <v>2016</v>
      </c>
      <c r="B18" s="4">
        <v>7</v>
      </c>
      <c r="C18" s="4">
        <v>12</v>
      </c>
      <c r="D18" s="4">
        <v>10</v>
      </c>
      <c r="E18" s="4">
        <v>8</v>
      </c>
      <c r="F18" s="4">
        <v>25</v>
      </c>
      <c r="G18" s="116">
        <v>33</v>
      </c>
      <c r="H18" s="116">
        <v>70</v>
      </c>
      <c r="I18" s="116">
        <v>92</v>
      </c>
      <c r="J18" s="4">
        <v>20</v>
      </c>
      <c r="K18" s="4">
        <v>20</v>
      </c>
      <c r="L18" s="4">
        <v>5</v>
      </c>
      <c r="M18" s="4">
        <v>3</v>
      </c>
      <c r="N18" s="4">
        <f t="shared" si="1"/>
        <v>305</v>
      </c>
    </row>
    <row r="19" spans="1:14" ht="12.75">
      <c r="A19" s="56">
        <v>2017</v>
      </c>
      <c r="B19" s="125">
        <v>1</v>
      </c>
      <c r="C19" s="125">
        <v>2</v>
      </c>
      <c r="D19" s="125">
        <v>12</v>
      </c>
      <c r="E19" s="125">
        <v>2</v>
      </c>
      <c r="F19" s="125">
        <v>22</v>
      </c>
      <c r="G19" s="116">
        <v>27</v>
      </c>
      <c r="H19" s="116">
        <v>68</v>
      </c>
      <c r="I19" s="116">
        <v>83</v>
      </c>
      <c r="J19" s="125">
        <v>23</v>
      </c>
      <c r="K19" s="125">
        <v>3</v>
      </c>
      <c r="L19" s="125">
        <v>3</v>
      </c>
      <c r="M19" s="125">
        <v>5</v>
      </c>
      <c r="N19" s="4">
        <f t="shared" si="1"/>
        <v>251</v>
      </c>
    </row>
    <row r="20" spans="1:19" ht="12.75">
      <c r="A20" s="144">
        <v>2018</v>
      </c>
      <c r="B20" s="125">
        <v>7</v>
      </c>
      <c r="C20" s="125">
        <v>2</v>
      </c>
      <c r="D20" s="125">
        <v>4</v>
      </c>
      <c r="E20" s="125">
        <v>11</v>
      </c>
      <c r="F20" s="125">
        <v>28</v>
      </c>
      <c r="G20" s="125">
        <v>43</v>
      </c>
      <c r="H20" s="172">
        <v>129</v>
      </c>
      <c r="I20" s="172">
        <v>220</v>
      </c>
      <c r="J20" s="172">
        <v>68</v>
      </c>
      <c r="K20" s="125">
        <v>25</v>
      </c>
      <c r="L20" s="125">
        <v>11</v>
      </c>
      <c r="M20" s="125">
        <v>2</v>
      </c>
      <c r="N20" s="172">
        <f>SUM(B20:M20)</f>
        <v>550</v>
      </c>
      <c r="O20" s="1"/>
      <c r="P20" s="1"/>
      <c r="R20" s="52"/>
      <c r="S20" s="53"/>
    </row>
    <row r="21" spans="1:19" ht="12.75">
      <c r="A21" s="144">
        <v>2019</v>
      </c>
      <c r="B21" s="125">
        <v>32</v>
      </c>
      <c r="C21" s="125">
        <v>6</v>
      </c>
      <c r="D21" s="125">
        <v>10</v>
      </c>
      <c r="E21" s="125">
        <v>30</v>
      </c>
      <c r="F21" s="125">
        <v>55</v>
      </c>
      <c r="G21" s="125">
        <v>119</v>
      </c>
      <c r="H21" s="172">
        <v>223</v>
      </c>
      <c r="I21" s="172">
        <v>241</v>
      </c>
      <c r="J21" s="172">
        <v>55</v>
      </c>
      <c r="K21" s="125">
        <v>20</v>
      </c>
      <c r="L21" s="125">
        <v>9</v>
      </c>
      <c r="M21" s="125">
        <v>4</v>
      </c>
      <c r="N21" s="172">
        <f>SUM(B21:M21)</f>
        <v>804</v>
      </c>
      <c r="O21" s="1"/>
      <c r="P21" s="1"/>
      <c r="R21" s="52"/>
      <c r="S21" s="53"/>
    </row>
    <row r="22" spans="1:19" ht="12.75">
      <c r="A22" s="14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23"/>
      <c r="R22" s="52"/>
      <c r="S22" s="53"/>
    </row>
    <row r="23" spans="1:19" ht="33.75">
      <c r="A23" s="124" t="s">
        <v>157</v>
      </c>
      <c r="B23" s="120">
        <v>2003</v>
      </c>
      <c r="C23" s="120">
        <v>2004</v>
      </c>
      <c r="D23" s="120">
        <v>2005</v>
      </c>
      <c r="E23" s="120">
        <v>2006</v>
      </c>
      <c r="F23" s="120">
        <v>2007</v>
      </c>
      <c r="G23" s="121">
        <v>2008</v>
      </c>
      <c r="H23" s="121">
        <v>2009</v>
      </c>
      <c r="I23" s="121">
        <v>2010</v>
      </c>
      <c r="J23" s="121">
        <v>2011</v>
      </c>
      <c r="K23" s="121">
        <v>2012</v>
      </c>
      <c r="L23" s="122">
        <v>2013</v>
      </c>
      <c r="M23" s="122">
        <v>2014</v>
      </c>
      <c r="N23" s="121">
        <v>2015</v>
      </c>
      <c r="O23" s="123">
        <v>2016</v>
      </c>
      <c r="P23" s="123">
        <v>2017</v>
      </c>
      <c r="Q23" s="123">
        <v>2018</v>
      </c>
      <c r="R23" s="124">
        <v>2019</v>
      </c>
      <c r="S23" s="53"/>
    </row>
    <row r="24" spans="1:19" ht="12.75">
      <c r="A24" s="53">
        <f>N4</f>
        <v>236</v>
      </c>
      <c r="B24" s="53">
        <f>N5</f>
        <v>120</v>
      </c>
      <c r="C24" s="53">
        <f>N6</f>
        <v>180</v>
      </c>
      <c r="D24" s="53">
        <f>N7</f>
        <v>318</v>
      </c>
      <c r="E24" s="53">
        <f>N8</f>
        <v>323</v>
      </c>
      <c r="F24" s="53">
        <f>N9</f>
        <v>276</v>
      </c>
      <c r="G24" s="53">
        <f>N10</f>
        <v>324</v>
      </c>
      <c r="H24" s="53">
        <f>N11</f>
        <v>257</v>
      </c>
      <c r="I24" s="4">
        <f>N12</f>
        <v>277</v>
      </c>
      <c r="J24" s="4">
        <v>411</v>
      </c>
      <c r="K24" s="53">
        <f>N14</f>
        <v>465</v>
      </c>
      <c r="L24" s="4">
        <v>321</v>
      </c>
      <c r="M24" s="4">
        <v>318</v>
      </c>
      <c r="N24" s="4">
        <v>501</v>
      </c>
      <c r="O24" s="1">
        <v>305</v>
      </c>
      <c r="P24" s="125">
        <v>251</v>
      </c>
      <c r="Q24" s="125">
        <v>550</v>
      </c>
      <c r="R24" s="54">
        <v>804</v>
      </c>
      <c r="S24" s="53"/>
    </row>
    <row r="25" spans="18:19" ht="12.75">
      <c r="R25" s="52"/>
      <c r="S25" s="53"/>
    </row>
    <row r="26" spans="18:19" ht="12.75">
      <c r="R26" s="55"/>
      <c r="S26" s="53"/>
    </row>
    <row r="27" spans="18:19" ht="12.75">
      <c r="R27" s="55"/>
      <c r="S27" s="53"/>
    </row>
    <row r="28" spans="18:19" ht="12.75">
      <c r="R28" s="55"/>
      <c r="S28" s="4"/>
    </row>
    <row r="29" spans="18:19" ht="12.75">
      <c r="R29" s="55"/>
      <c r="S29" s="4"/>
    </row>
    <row r="30" spans="18:19" ht="12.75">
      <c r="R30" s="55"/>
      <c r="S30" s="53"/>
    </row>
    <row r="31" spans="17:19" ht="12.75">
      <c r="Q31" s="1"/>
      <c r="R31" s="56"/>
      <c r="S31" s="4"/>
    </row>
    <row r="32" spans="18:19" ht="12.75">
      <c r="R32" s="56"/>
      <c r="S32" s="1"/>
    </row>
  </sheetData>
  <sheetProtection/>
  <mergeCells count="1">
    <mergeCell ref="A1:N1"/>
  </mergeCells>
  <printOptions/>
  <pageMargins left="1.0496794871794872" right="0.5128205128205128" top="1.535433070866142" bottom="0.7480314960629921" header="0.984251968503937" footer="0.31496062992125984"/>
  <pageSetup horizontalDpi="600" verticalDpi="600" orientation="portrait" paperSize="9" r:id="rId2"/>
  <headerFooter alignWithMargins="0">
    <oddHeader>&amp;CKandavas Tūrisma informācijas centrs 
Kandava, Ūdens iela 2, tel.: (+371)63181150, 28356520, e-pasts: info@kandava.lv, www.visitkandava.lv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view="pageLayout" zoomScale="130" zoomScalePageLayoutView="130" workbookViewId="0" topLeftCell="A1">
      <selection activeCell="M21" sqref="M21"/>
    </sheetView>
  </sheetViews>
  <sheetFormatPr defaultColWidth="9.140625" defaultRowHeight="12.75"/>
  <cols>
    <col min="1" max="1" width="11.00390625" style="0" customWidth="1"/>
    <col min="2" max="2" width="6.00390625" style="0" customWidth="1"/>
    <col min="3" max="3" width="6.28125" style="0" customWidth="1"/>
    <col min="4" max="4" width="7.00390625" style="0" customWidth="1"/>
    <col min="5" max="5" width="6.57421875" style="0" customWidth="1"/>
    <col min="6" max="6" width="7.00390625" style="0" customWidth="1"/>
    <col min="7" max="7" width="7.140625" style="0" customWidth="1"/>
    <col min="8" max="8" width="7.8515625" style="0" customWidth="1"/>
    <col min="9" max="10" width="7.421875" style="0" customWidth="1"/>
    <col min="11" max="11" width="8.7109375" style="0" customWidth="1"/>
    <col min="12" max="12" width="7.421875" style="0" customWidth="1"/>
    <col min="13" max="13" width="7.00390625" style="0" customWidth="1"/>
    <col min="14" max="14" width="8.00390625" style="0" customWidth="1"/>
  </cols>
  <sheetData>
    <row r="1" spans="1:14" ht="15.75">
      <c r="A1" s="387" t="s">
        <v>144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ht="16.5" customHeight="1">
      <c r="A2" s="64" t="s">
        <v>130</v>
      </c>
    </row>
    <row r="3" spans="1:14" ht="66" customHeight="1">
      <c r="A3" s="119" t="s">
        <v>37</v>
      </c>
      <c r="B3" s="135" t="s">
        <v>14</v>
      </c>
      <c r="C3" s="135" t="s">
        <v>15</v>
      </c>
      <c r="D3" s="135" t="s">
        <v>16</v>
      </c>
      <c r="E3" s="135" t="s">
        <v>17</v>
      </c>
      <c r="F3" s="135" t="s">
        <v>18</v>
      </c>
      <c r="G3" s="135" t="s">
        <v>19</v>
      </c>
      <c r="H3" s="135" t="s">
        <v>20</v>
      </c>
      <c r="I3" s="135" t="s">
        <v>21</v>
      </c>
      <c r="J3" s="135" t="s">
        <v>22</v>
      </c>
      <c r="K3" s="135" t="s">
        <v>23</v>
      </c>
      <c r="L3" s="135" t="s">
        <v>24</v>
      </c>
      <c r="M3" s="135" t="s">
        <v>25</v>
      </c>
      <c r="N3" s="193" t="s">
        <v>26</v>
      </c>
    </row>
    <row r="4" spans="1:14" ht="15" customHeight="1">
      <c r="A4" s="52" t="s">
        <v>136</v>
      </c>
      <c r="B4" s="136"/>
      <c r="C4" s="136"/>
      <c r="D4" s="136"/>
      <c r="E4" s="136"/>
      <c r="F4" s="137">
        <v>43</v>
      </c>
      <c r="G4" s="137">
        <v>96</v>
      </c>
      <c r="H4" s="137">
        <v>255</v>
      </c>
      <c r="I4" s="137">
        <v>289</v>
      </c>
      <c r="J4" s="137">
        <v>116</v>
      </c>
      <c r="K4" s="137">
        <v>70</v>
      </c>
      <c r="L4" s="137">
        <v>62</v>
      </c>
      <c r="M4" s="137">
        <v>53</v>
      </c>
      <c r="N4" s="99">
        <f>SUM(B4:M4)</f>
        <v>984</v>
      </c>
    </row>
    <row r="5" spans="1:14" ht="12.75">
      <c r="A5" s="52">
        <v>2003</v>
      </c>
      <c r="B5" s="137">
        <v>78</v>
      </c>
      <c r="C5" s="137">
        <v>75</v>
      </c>
      <c r="D5" s="137">
        <v>89</v>
      </c>
      <c r="E5" s="137">
        <v>112</v>
      </c>
      <c r="F5" s="137">
        <v>158</v>
      </c>
      <c r="G5" s="137">
        <v>124</v>
      </c>
      <c r="H5" s="137">
        <v>152</v>
      </c>
      <c r="I5" s="137">
        <v>111</v>
      </c>
      <c r="J5" s="137">
        <v>79</v>
      </c>
      <c r="K5" s="137">
        <v>94</v>
      </c>
      <c r="L5" s="137">
        <v>46</v>
      </c>
      <c r="M5" s="138">
        <v>39</v>
      </c>
      <c r="N5" s="99">
        <f aca="true" t="shared" si="0" ref="N5:N10">SUM(B5:M5)</f>
        <v>1157</v>
      </c>
    </row>
    <row r="6" spans="1:14" ht="12.75">
      <c r="A6" s="52">
        <v>2004</v>
      </c>
      <c r="B6" s="138">
        <v>22</v>
      </c>
      <c r="C6" s="138">
        <v>22</v>
      </c>
      <c r="D6" s="138">
        <v>22</v>
      </c>
      <c r="E6" s="138">
        <v>41</v>
      </c>
      <c r="F6" s="138">
        <v>57</v>
      </c>
      <c r="G6" s="138">
        <v>56</v>
      </c>
      <c r="H6" s="138">
        <v>131</v>
      </c>
      <c r="I6" s="138">
        <v>88</v>
      </c>
      <c r="J6" s="138">
        <v>38</v>
      </c>
      <c r="K6" s="138">
        <v>107</v>
      </c>
      <c r="L6" s="138">
        <v>101</v>
      </c>
      <c r="M6" s="138">
        <v>47</v>
      </c>
      <c r="N6" s="99">
        <f t="shared" si="0"/>
        <v>732</v>
      </c>
    </row>
    <row r="7" spans="1:14" ht="12.75">
      <c r="A7" s="52">
        <v>2005</v>
      </c>
      <c r="B7" s="138">
        <v>87</v>
      </c>
      <c r="C7" s="138">
        <v>149</v>
      </c>
      <c r="D7" s="138">
        <v>95</v>
      </c>
      <c r="E7" s="138">
        <v>87</v>
      </c>
      <c r="F7" s="138">
        <v>198</v>
      </c>
      <c r="G7" s="138">
        <v>277</v>
      </c>
      <c r="H7" s="138">
        <v>327</v>
      </c>
      <c r="I7" s="138">
        <v>192</v>
      </c>
      <c r="J7" s="138">
        <v>146</v>
      </c>
      <c r="K7" s="138">
        <v>125</v>
      </c>
      <c r="L7" s="138">
        <v>94</v>
      </c>
      <c r="M7" s="138">
        <v>43</v>
      </c>
      <c r="N7" s="99">
        <f t="shared" si="0"/>
        <v>1820</v>
      </c>
    </row>
    <row r="8" spans="1:17" ht="13.5" customHeight="1">
      <c r="A8" s="54">
        <v>2006</v>
      </c>
      <c r="B8" s="138">
        <v>64</v>
      </c>
      <c r="C8" s="138">
        <v>61</v>
      </c>
      <c r="D8" s="138">
        <v>128</v>
      </c>
      <c r="E8" s="138">
        <v>115</v>
      </c>
      <c r="F8" s="138">
        <v>207</v>
      </c>
      <c r="G8" s="138">
        <v>136</v>
      </c>
      <c r="H8" s="139">
        <v>274</v>
      </c>
      <c r="I8" s="138">
        <v>132</v>
      </c>
      <c r="J8" s="138">
        <v>139</v>
      </c>
      <c r="K8" s="138">
        <v>63</v>
      </c>
      <c r="L8" s="138">
        <v>28</v>
      </c>
      <c r="M8" s="138">
        <v>24</v>
      </c>
      <c r="N8" s="99">
        <f t="shared" si="0"/>
        <v>1371</v>
      </c>
      <c r="P8" s="52"/>
      <c r="Q8" s="53"/>
    </row>
    <row r="9" spans="1:17" ht="12.75">
      <c r="A9" s="52">
        <v>2007</v>
      </c>
      <c r="B9" s="140">
        <v>59</v>
      </c>
      <c r="C9" s="140">
        <v>57</v>
      </c>
      <c r="D9" s="140">
        <v>89</v>
      </c>
      <c r="E9" s="140">
        <v>52</v>
      </c>
      <c r="F9" s="140">
        <v>80</v>
      </c>
      <c r="G9" s="140">
        <v>138</v>
      </c>
      <c r="H9" s="141">
        <v>155</v>
      </c>
      <c r="I9" s="140">
        <v>199</v>
      </c>
      <c r="J9" s="140">
        <v>163</v>
      </c>
      <c r="K9" s="140">
        <v>110</v>
      </c>
      <c r="L9" s="140">
        <v>81</v>
      </c>
      <c r="M9" s="140">
        <v>81</v>
      </c>
      <c r="N9" s="99">
        <f t="shared" si="0"/>
        <v>1264</v>
      </c>
      <c r="P9" s="52"/>
      <c r="Q9" s="53"/>
    </row>
    <row r="10" spans="1:17" ht="12.75">
      <c r="A10" s="55">
        <v>2008</v>
      </c>
      <c r="B10" s="142">
        <v>146</v>
      </c>
      <c r="C10" s="142">
        <v>185</v>
      </c>
      <c r="D10" s="142">
        <v>155</v>
      </c>
      <c r="E10" s="142">
        <v>147</v>
      </c>
      <c r="F10" s="142">
        <v>306</v>
      </c>
      <c r="G10" s="99">
        <v>326</v>
      </c>
      <c r="H10" s="99">
        <v>365</v>
      </c>
      <c r="I10" s="99">
        <v>265</v>
      </c>
      <c r="J10" s="99">
        <v>384</v>
      </c>
      <c r="K10" s="99">
        <v>242</v>
      </c>
      <c r="L10" s="99">
        <v>193</v>
      </c>
      <c r="M10" s="99">
        <v>166</v>
      </c>
      <c r="N10" s="99">
        <f t="shared" si="0"/>
        <v>2880</v>
      </c>
      <c r="P10" s="52"/>
      <c r="Q10" s="53"/>
    </row>
    <row r="11" spans="1:17" ht="12.75">
      <c r="A11" s="55">
        <v>2009</v>
      </c>
      <c r="B11" s="99">
        <v>175</v>
      </c>
      <c r="C11" s="99">
        <v>114</v>
      </c>
      <c r="D11" s="99">
        <v>203</v>
      </c>
      <c r="E11" s="99">
        <v>243</v>
      </c>
      <c r="F11" s="99">
        <v>199</v>
      </c>
      <c r="G11" s="99">
        <v>184</v>
      </c>
      <c r="H11" s="99">
        <v>185</v>
      </c>
      <c r="I11" s="99">
        <v>169</v>
      </c>
      <c r="J11" s="99">
        <v>131</v>
      </c>
      <c r="K11" s="99">
        <v>130</v>
      </c>
      <c r="L11" s="99">
        <v>150</v>
      </c>
      <c r="M11" s="99">
        <v>119</v>
      </c>
      <c r="N11" s="99">
        <f aca="true" t="shared" si="1" ref="N11:N20">SUM(B11:M11)</f>
        <v>2002</v>
      </c>
      <c r="P11" s="52"/>
      <c r="Q11" s="53"/>
    </row>
    <row r="12" spans="1:17" ht="13.5" customHeight="1">
      <c r="A12" s="55">
        <v>2010</v>
      </c>
      <c r="B12" s="1">
        <v>169</v>
      </c>
      <c r="C12" s="1">
        <v>221</v>
      </c>
      <c r="D12" s="1">
        <v>267</v>
      </c>
      <c r="E12" s="1">
        <v>292</v>
      </c>
      <c r="F12" s="1">
        <v>305</v>
      </c>
      <c r="G12" s="1">
        <v>221</v>
      </c>
      <c r="H12" s="1">
        <v>462</v>
      </c>
      <c r="I12" s="1">
        <v>515</v>
      </c>
      <c r="J12" s="1">
        <v>315</v>
      </c>
      <c r="K12" s="143">
        <v>306</v>
      </c>
      <c r="L12" s="1">
        <v>269</v>
      </c>
      <c r="M12" s="1">
        <v>201</v>
      </c>
      <c r="N12" s="99">
        <f t="shared" si="1"/>
        <v>3543</v>
      </c>
      <c r="P12" s="54"/>
      <c r="Q12" s="53"/>
    </row>
    <row r="13" spans="1:17" ht="12.75">
      <c r="A13" s="55">
        <v>2011</v>
      </c>
      <c r="B13" s="57">
        <v>255</v>
      </c>
      <c r="C13" s="1">
        <v>218</v>
      </c>
      <c r="D13" s="1">
        <v>319</v>
      </c>
      <c r="E13" s="1">
        <v>287</v>
      </c>
      <c r="F13" s="1">
        <v>376</v>
      </c>
      <c r="G13" s="1">
        <v>416</v>
      </c>
      <c r="H13" s="1">
        <v>438</v>
      </c>
      <c r="I13" s="1">
        <v>612</v>
      </c>
      <c r="J13" s="1">
        <v>295</v>
      </c>
      <c r="K13" s="1">
        <v>492</v>
      </c>
      <c r="L13" s="1">
        <v>289</v>
      </c>
      <c r="M13" s="1">
        <v>206</v>
      </c>
      <c r="N13" s="99">
        <f t="shared" si="1"/>
        <v>4203</v>
      </c>
      <c r="P13" s="52"/>
      <c r="Q13" s="53"/>
    </row>
    <row r="14" spans="1:17" ht="15" customHeight="1">
      <c r="A14" s="55">
        <v>2012</v>
      </c>
      <c r="B14" s="1">
        <v>284</v>
      </c>
      <c r="C14" s="1">
        <v>174</v>
      </c>
      <c r="D14" s="1">
        <v>337</v>
      </c>
      <c r="E14" s="1">
        <v>295</v>
      </c>
      <c r="F14" s="1">
        <v>405</v>
      </c>
      <c r="G14" s="1">
        <v>484</v>
      </c>
      <c r="H14" s="1">
        <v>446</v>
      </c>
      <c r="I14" s="1">
        <v>418</v>
      </c>
      <c r="J14" s="1">
        <v>257</v>
      </c>
      <c r="K14" s="1">
        <v>272</v>
      </c>
      <c r="L14" s="1">
        <v>286</v>
      </c>
      <c r="M14" s="1">
        <v>196</v>
      </c>
      <c r="N14" s="99">
        <f t="shared" si="1"/>
        <v>3854</v>
      </c>
      <c r="P14" s="55"/>
      <c r="Q14" s="53"/>
    </row>
    <row r="15" spans="1:17" ht="12.75" customHeight="1">
      <c r="A15" s="56">
        <v>2013</v>
      </c>
      <c r="B15" s="1">
        <v>288</v>
      </c>
      <c r="C15" s="1">
        <v>237</v>
      </c>
      <c r="D15" s="1">
        <v>308</v>
      </c>
      <c r="E15" s="1">
        <v>253</v>
      </c>
      <c r="F15" s="1">
        <v>427</v>
      </c>
      <c r="G15" s="1">
        <v>286</v>
      </c>
      <c r="H15" s="1">
        <v>1049</v>
      </c>
      <c r="I15" s="1">
        <v>477</v>
      </c>
      <c r="J15" s="1">
        <v>397</v>
      </c>
      <c r="K15" s="1">
        <v>352</v>
      </c>
      <c r="L15" s="1">
        <v>330</v>
      </c>
      <c r="M15" s="1">
        <v>238</v>
      </c>
      <c r="N15" s="99">
        <f t="shared" si="1"/>
        <v>4642</v>
      </c>
      <c r="P15" s="55"/>
      <c r="Q15" s="53"/>
    </row>
    <row r="16" spans="1:17" ht="13.5" customHeight="1">
      <c r="A16" s="56">
        <v>2014</v>
      </c>
      <c r="B16" s="1">
        <v>347</v>
      </c>
      <c r="C16" s="1">
        <v>296</v>
      </c>
      <c r="D16" s="1">
        <v>332</v>
      </c>
      <c r="E16" s="1">
        <v>320</v>
      </c>
      <c r="F16" s="1">
        <v>468</v>
      </c>
      <c r="G16" s="1">
        <v>334</v>
      </c>
      <c r="H16" s="1">
        <v>371</v>
      </c>
      <c r="I16" s="1">
        <v>420</v>
      </c>
      <c r="J16" s="1">
        <v>376</v>
      </c>
      <c r="K16" s="1">
        <v>414</v>
      </c>
      <c r="L16" s="1">
        <v>289</v>
      </c>
      <c r="M16" s="1">
        <v>207</v>
      </c>
      <c r="N16" s="99">
        <f t="shared" si="1"/>
        <v>4174</v>
      </c>
      <c r="P16" s="55"/>
      <c r="Q16" s="4"/>
    </row>
    <row r="17" spans="1:17" ht="14.25" customHeight="1">
      <c r="A17" s="56">
        <v>2015</v>
      </c>
      <c r="B17" s="1">
        <v>259</v>
      </c>
      <c r="C17" s="1">
        <v>268</v>
      </c>
      <c r="D17" s="1">
        <v>281</v>
      </c>
      <c r="E17" s="1">
        <v>353</v>
      </c>
      <c r="F17" s="1">
        <v>519</v>
      </c>
      <c r="G17" s="1">
        <v>379</v>
      </c>
      <c r="H17" s="1">
        <v>496</v>
      </c>
      <c r="I17" s="1">
        <v>434</v>
      </c>
      <c r="J17" s="1">
        <v>333</v>
      </c>
      <c r="K17" s="1">
        <v>342</v>
      </c>
      <c r="L17" s="1">
        <v>235</v>
      </c>
      <c r="M17" s="1">
        <v>259</v>
      </c>
      <c r="N17" s="99">
        <f t="shared" si="1"/>
        <v>4158</v>
      </c>
      <c r="O17" s="1"/>
      <c r="P17" s="55"/>
      <c r="Q17" s="4"/>
    </row>
    <row r="18" spans="1:17" ht="12.75">
      <c r="A18" s="56">
        <v>2016</v>
      </c>
      <c r="B18" s="1">
        <v>293</v>
      </c>
      <c r="C18" s="1">
        <v>217</v>
      </c>
      <c r="D18" s="1">
        <v>241</v>
      </c>
      <c r="E18" s="1">
        <v>224</v>
      </c>
      <c r="F18" s="222">
        <v>387</v>
      </c>
      <c r="G18" s="1">
        <v>240</v>
      </c>
      <c r="H18" s="222">
        <v>388</v>
      </c>
      <c r="I18" s="222">
        <v>362</v>
      </c>
      <c r="J18" s="1">
        <v>217</v>
      </c>
      <c r="K18" s="1">
        <v>272</v>
      </c>
      <c r="L18" s="1">
        <v>155</v>
      </c>
      <c r="M18" s="1">
        <v>144</v>
      </c>
      <c r="N18" s="1">
        <f t="shared" si="1"/>
        <v>3140</v>
      </c>
      <c r="O18" s="1"/>
      <c r="P18" s="56"/>
      <c r="Q18" s="4"/>
    </row>
    <row r="19" spans="1:17" ht="12.75">
      <c r="A19" s="144">
        <v>2017</v>
      </c>
      <c r="B19" s="57">
        <v>166</v>
      </c>
      <c r="C19" s="57">
        <v>136</v>
      </c>
      <c r="D19" s="57">
        <v>232</v>
      </c>
      <c r="E19" s="57">
        <v>136</v>
      </c>
      <c r="F19" s="221">
        <v>272</v>
      </c>
      <c r="G19" s="57">
        <v>237</v>
      </c>
      <c r="H19" s="221">
        <v>279</v>
      </c>
      <c r="I19" s="221">
        <v>296</v>
      </c>
      <c r="J19" s="57">
        <v>237</v>
      </c>
      <c r="K19" s="57">
        <v>145</v>
      </c>
      <c r="L19" s="57">
        <v>198</v>
      </c>
      <c r="M19" s="57">
        <v>218</v>
      </c>
      <c r="N19" s="1">
        <f t="shared" si="1"/>
        <v>2552</v>
      </c>
      <c r="O19" s="1"/>
      <c r="P19" s="56"/>
      <c r="Q19" s="4"/>
    </row>
    <row r="20" spans="1:18" ht="12.75">
      <c r="A20" s="144">
        <v>2018</v>
      </c>
      <c r="B20" s="57">
        <v>262</v>
      </c>
      <c r="C20" s="57">
        <v>258</v>
      </c>
      <c r="D20" s="57">
        <v>222</v>
      </c>
      <c r="E20" s="57">
        <v>174</v>
      </c>
      <c r="F20" s="57">
        <v>368</v>
      </c>
      <c r="G20" s="57">
        <v>330</v>
      </c>
      <c r="H20" s="221">
        <v>763</v>
      </c>
      <c r="I20" s="57">
        <v>634</v>
      </c>
      <c r="J20" s="221">
        <v>765</v>
      </c>
      <c r="K20" s="221">
        <v>1074</v>
      </c>
      <c r="L20" s="57">
        <v>542</v>
      </c>
      <c r="M20" s="57">
        <v>452</v>
      </c>
      <c r="N20" s="1">
        <f t="shared" si="1"/>
        <v>5844</v>
      </c>
      <c r="O20" s="1"/>
      <c r="P20" s="56"/>
      <c r="Q20" s="4"/>
      <c r="R20" s="1"/>
    </row>
    <row r="21" spans="1:14" ht="12.75">
      <c r="A21" s="144">
        <v>2019</v>
      </c>
      <c r="B21" s="57">
        <v>329</v>
      </c>
      <c r="C21" s="57">
        <v>253</v>
      </c>
      <c r="D21" s="57">
        <v>341</v>
      </c>
      <c r="E21" s="57">
        <v>380</v>
      </c>
      <c r="F21" s="57">
        <v>620</v>
      </c>
      <c r="G21" s="57">
        <v>669</v>
      </c>
      <c r="H21" s="221">
        <v>916</v>
      </c>
      <c r="I21" s="57">
        <v>807</v>
      </c>
      <c r="J21" s="26">
        <v>672</v>
      </c>
      <c r="K21" s="26">
        <v>619</v>
      </c>
      <c r="L21" s="221">
        <v>464</v>
      </c>
      <c r="M21" s="221">
        <v>586</v>
      </c>
      <c r="N21" s="57">
        <f>SUM(B21:M21)</f>
        <v>6656</v>
      </c>
    </row>
    <row r="22" spans="2:11" ht="12.75">
      <c r="B22" s="59"/>
      <c r="J22" s="26"/>
      <c r="K22" s="26"/>
    </row>
    <row r="23" spans="2:11" ht="12.75">
      <c r="B23" s="59"/>
      <c r="J23" s="26"/>
      <c r="K23" s="26"/>
    </row>
    <row r="24" spans="10:11" ht="12.75">
      <c r="J24" s="26"/>
      <c r="K24" s="26"/>
    </row>
    <row r="25" spans="10:16" ht="12.75">
      <c r="J25" s="26"/>
      <c r="K25" s="26"/>
      <c r="O25" s="1"/>
      <c r="P25" s="1"/>
    </row>
  </sheetData>
  <sheetProtection/>
  <mergeCells count="1">
    <mergeCell ref="A1:N1"/>
  </mergeCells>
  <printOptions/>
  <pageMargins left="1.4022435897435896" right="0.7480314960629921" top="1.2980769230769231" bottom="0.984251968503937" header="0.5118110236220472" footer="0.5118110236220472"/>
  <pageSetup horizontalDpi="600" verticalDpi="600" orientation="landscape" paperSize="9" r:id="rId1"/>
  <headerFooter alignWithMargins="0">
    <oddHeader>&amp;CKandavas Tūrisma informācijas centrs, Kandava, Ūdens iela 2, Tel.: 63181150, 28356520. 
E-pasts: info@kandava.lv. www.visitkandava.lv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40"/>
  <sheetViews>
    <sheetView view="pageLayout" workbookViewId="0" topLeftCell="G2">
      <selection activeCell="AA40" sqref="AA40"/>
    </sheetView>
  </sheetViews>
  <sheetFormatPr defaultColWidth="9.140625" defaultRowHeight="12.75"/>
  <cols>
    <col min="1" max="1" width="11.7109375" style="0" customWidth="1"/>
    <col min="2" max="2" width="4.57421875" style="0" customWidth="1"/>
    <col min="3" max="3" width="4.140625" style="0" customWidth="1"/>
    <col min="4" max="4" width="4.421875" style="0" customWidth="1"/>
    <col min="5" max="5" width="4.28125" style="0" customWidth="1"/>
    <col min="6" max="7" width="5.00390625" style="0" customWidth="1"/>
    <col min="8" max="8" width="5.421875" style="0" customWidth="1"/>
    <col min="9" max="9" width="5.140625" style="0" customWidth="1"/>
    <col min="10" max="10" width="4.57421875" style="0" customWidth="1"/>
    <col min="11" max="11" width="6.28125" style="0" customWidth="1"/>
    <col min="12" max="12" width="5.140625" style="0" customWidth="1"/>
    <col min="13" max="13" width="5.28125" style="0" customWidth="1"/>
    <col min="14" max="14" width="12.00390625" style="0" customWidth="1"/>
    <col min="15" max="15" width="9.57421875" style="0" customWidth="1"/>
    <col min="16" max="16" width="4.140625" style="0" customWidth="1"/>
    <col min="17" max="17" width="9.140625" style="0" customWidth="1"/>
    <col min="18" max="18" width="7.8515625" style="0" customWidth="1"/>
    <col min="19" max="19" width="6.28125" style="0" customWidth="1"/>
    <col min="20" max="20" width="5.57421875" style="0" customWidth="1"/>
    <col min="21" max="21" width="5.00390625" style="0" customWidth="1"/>
    <col min="22" max="23" width="5.28125" style="0" customWidth="1"/>
    <col min="24" max="24" width="6.28125" style="0" customWidth="1"/>
    <col min="25" max="25" width="6.57421875" style="0" customWidth="1"/>
    <col min="26" max="26" width="5.57421875" style="0" customWidth="1"/>
    <col min="27" max="27" width="7.00390625" style="0" customWidth="1"/>
    <col min="28" max="28" width="4.8515625" style="0" customWidth="1"/>
    <col min="29" max="29" width="5.7109375" style="0" customWidth="1"/>
    <col min="30" max="30" width="7.00390625" style="0" customWidth="1"/>
  </cols>
  <sheetData>
    <row r="1" spans="2:13" ht="63" customHeight="1">
      <c r="B1" s="388" t="s">
        <v>145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29" ht="72" customHeight="1" thickBot="1">
      <c r="A2" s="119" t="s">
        <v>37</v>
      </c>
      <c r="B2" s="245" t="s">
        <v>14</v>
      </c>
      <c r="C2" s="245" t="s">
        <v>15</v>
      </c>
      <c r="D2" s="245" t="s">
        <v>16</v>
      </c>
      <c r="E2" s="245" t="s">
        <v>17</v>
      </c>
      <c r="F2" s="245" t="s">
        <v>18</v>
      </c>
      <c r="G2" s="245" t="s">
        <v>19</v>
      </c>
      <c r="H2" s="245" t="s">
        <v>20</v>
      </c>
      <c r="I2" s="245" t="s">
        <v>21</v>
      </c>
      <c r="J2" s="245" t="s">
        <v>22</v>
      </c>
      <c r="K2" s="245" t="s">
        <v>23</v>
      </c>
      <c r="L2" s="245" t="s">
        <v>24</v>
      </c>
      <c r="M2" s="245" t="s">
        <v>25</v>
      </c>
      <c r="N2" s="193" t="s">
        <v>26</v>
      </c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</row>
    <row r="3" spans="1:29" ht="25.5">
      <c r="A3" s="52" t="s">
        <v>136</v>
      </c>
      <c r="B3" s="243"/>
      <c r="C3" s="243"/>
      <c r="D3" s="243"/>
      <c r="E3" s="243"/>
      <c r="F3" s="191">
        <f aca="true" t="shared" si="0" ref="F3:F19">V22-V3</f>
        <v>0</v>
      </c>
      <c r="G3" s="191">
        <f aca="true" t="shared" si="1" ref="G3:G19">W22-W3</f>
        <v>13</v>
      </c>
      <c r="H3" s="191">
        <f aca="true" t="shared" si="2" ref="H3:H19">X22-X3</f>
        <v>147</v>
      </c>
      <c r="I3" s="191">
        <f aca="true" t="shared" si="3" ref="I3:I19">Y22-Y3</f>
        <v>60</v>
      </c>
      <c r="J3" s="191">
        <f aca="true" t="shared" si="4" ref="J3:J19">Z22-Z3</f>
        <v>12</v>
      </c>
      <c r="K3" s="191">
        <f aca="true" t="shared" si="5" ref="K3:K19">AA22-AA3</f>
        <v>2</v>
      </c>
      <c r="L3" s="191">
        <f aca="true" t="shared" si="6" ref="L3:L19">AB22-AB3</f>
        <v>2</v>
      </c>
      <c r="M3" s="191">
        <f aca="true" t="shared" si="7" ref="M3:M19">AC22-AC3</f>
        <v>0</v>
      </c>
      <c r="N3" s="140">
        <f>SUM(B3:M3)</f>
        <v>236</v>
      </c>
      <c r="O3" s="1"/>
      <c r="P3" s="227"/>
      <c r="Q3" s="251" t="s">
        <v>136</v>
      </c>
      <c r="R3" s="256" t="s">
        <v>140</v>
      </c>
      <c r="S3" s="136"/>
      <c r="T3" s="136"/>
      <c r="U3" s="136"/>
      <c r="V3" s="137">
        <v>43</v>
      </c>
      <c r="W3" s="137">
        <v>96</v>
      </c>
      <c r="X3" s="137">
        <v>255</v>
      </c>
      <c r="Y3" s="137">
        <v>289</v>
      </c>
      <c r="Z3" s="137">
        <v>116</v>
      </c>
      <c r="AA3" s="137">
        <v>70</v>
      </c>
      <c r="AB3" s="137">
        <v>62</v>
      </c>
      <c r="AC3" s="223">
        <v>53</v>
      </c>
    </row>
    <row r="4" spans="1:29" ht="12.75">
      <c r="A4" s="52">
        <v>2003</v>
      </c>
      <c r="B4" s="244">
        <f aca="true" t="shared" si="8" ref="B4:B19">R23-R4</f>
        <v>0</v>
      </c>
      <c r="C4" s="191">
        <f aca="true" t="shared" si="9" ref="C4:C19">S23-S4</f>
        <v>0</v>
      </c>
      <c r="D4" s="191">
        <f aca="true" t="shared" si="10" ref="D4:D19">T23-T4</f>
        <v>2</v>
      </c>
      <c r="E4" s="191">
        <f aca="true" t="shared" si="11" ref="E4:E19">U23-U4</f>
        <v>0</v>
      </c>
      <c r="F4" s="191">
        <f t="shared" si="0"/>
        <v>10</v>
      </c>
      <c r="G4" s="191">
        <f t="shared" si="1"/>
        <v>11</v>
      </c>
      <c r="H4" s="191">
        <f t="shared" si="2"/>
        <v>41</v>
      </c>
      <c r="I4" s="191">
        <f t="shared" si="3"/>
        <v>38</v>
      </c>
      <c r="J4" s="191">
        <f t="shared" si="4"/>
        <v>14</v>
      </c>
      <c r="K4" s="191">
        <f t="shared" si="5"/>
        <v>3</v>
      </c>
      <c r="L4" s="191">
        <f t="shared" si="6"/>
        <v>1</v>
      </c>
      <c r="M4" s="191">
        <f t="shared" si="7"/>
        <v>0</v>
      </c>
      <c r="N4" s="140">
        <f aca="true" t="shared" si="12" ref="N4:N9">SUM(B4:M4)</f>
        <v>120</v>
      </c>
      <c r="O4" s="1"/>
      <c r="P4" s="227"/>
      <c r="Q4" s="251">
        <v>2003</v>
      </c>
      <c r="R4" s="137">
        <v>78</v>
      </c>
      <c r="S4" s="137">
        <v>75</v>
      </c>
      <c r="T4" s="137">
        <v>89</v>
      </c>
      <c r="U4" s="137">
        <v>112</v>
      </c>
      <c r="V4" s="137">
        <v>158</v>
      </c>
      <c r="W4" s="137">
        <v>124</v>
      </c>
      <c r="X4" s="137">
        <v>152</v>
      </c>
      <c r="Y4" s="137">
        <v>111</v>
      </c>
      <c r="Z4" s="137">
        <v>79</v>
      </c>
      <c r="AA4" s="137">
        <v>94</v>
      </c>
      <c r="AB4" s="137">
        <v>46</v>
      </c>
      <c r="AC4" s="224">
        <v>39</v>
      </c>
    </row>
    <row r="5" spans="1:29" ht="12.75">
      <c r="A5" s="52">
        <v>2004</v>
      </c>
      <c r="B5" s="244">
        <f t="shared" si="8"/>
        <v>3</v>
      </c>
      <c r="C5" s="191">
        <f t="shared" si="9"/>
        <v>3</v>
      </c>
      <c r="D5" s="191">
        <f t="shared" si="10"/>
        <v>2</v>
      </c>
      <c r="E5" s="191">
        <f t="shared" si="11"/>
        <v>1</v>
      </c>
      <c r="F5" s="191">
        <f t="shared" si="0"/>
        <v>3</v>
      </c>
      <c r="G5" s="191">
        <f t="shared" si="1"/>
        <v>14</v>
      </c>
      <c r="H5" s="191">
        <f t="shared" si="2"/>
        <v>61</v>
      </c>
      <c r="I5" s="191">
        <f t="shared" si="3"/>
        <v>77</v>
      </c>
      <c r="J5" s="191">
        <f t="shared" si="4"/>
        <v>13</v>
      </c>
      <c r="K5" s="191">
        <f t="shared" si="5"/>
        <v>1</v>
      </c>
      <c r="L5" s="191">
        <f t="shared" si="6"/>
        <v>2</v>
      </c>
      <c r="M5" s="191">
        <f t="shared" si="7"/>
        <v>0</v>
      </c>
      <c r="N5" s="140">
        <f t="shared" si="12"/>
        <v>180</v>
      </c>
      <c r="O5" s="1"/>
      <c r="P5" s="227"/>
      <c r="Q5" s="251">
        <v>2004</v>
      </c>
      <c r="R5" s="138">
        <v>22</v>
      </c>
      <c r="S5" s="138">
        <v>22</v>
      </c>
      <c r="T5" s="138">
        <v>22</v>
      </c>
      <c r="U5" s="138">
        <v>41</v>
      </c>
      <c r="V5" s="138">
        <v>57</v>
      </c>
      <c r="W5" s="138">
        <v>56</v>
      </c>
      <c r="X5" s="138">
        <v>131</v>
      </c>
      <c r="Y5" s="138">
        <v>88</v>
      </c>
      <c r="Z5" s="138">
        <v>38</v>
      </c>
      <c r="AA5" s="138">
        <v>107</v>
      </c>
      <c r="AB5" s="138">
        <v>101</v>
      </c>
      <c r="AC5" s="224">
        <v>47</v>
      </c>
    </row>
    <row r="6" spans="1:29" ht="12.75">
      <c r="A6" s="52">
        <v>2005</v>
      </c>
      <c r="B6" s="244">
        <f t="shared" si="8"/>
        <v>3</v>
      </c>
      <c r="C6" s="191">
        <f t="shared" si="9"/>
        <v>1</v>
      </c>
      <c r="D6" s="191">
        <f t="shared" si="10"/>
        <v>2</v>
      </c>
      <c r="E6" s="191">
        <f t="shared" si="11"/>
        <v>3</v>
      </c>
      <c r="F6" s="191">
        <f t="shared" si="0"/>
        <v>8</v>
      </c>
      <c r="G6" s="191">
        <f t="shared" si="1"/>
        <v>33</v>
      </c>
      <c r="H6" s="191">
        <f t="shared" si="2"/>
        <v>109</v>
      </c>
      <c r="I6" s="191">
        <f t="shared" si="3"/>
        <v>131</v>
      </c>
      <c r="J6" s="191">
        <f t="shared" si="4"/>
        <v>14</v>
      </c>
      <c r="K6" s="191">
        <f t="shared" si="5"/>
        <v>4</v>
      </c>
      <c r="L6" s="191">
        <f t="shared" si="6"/>
        <v>8</v>
      </c>
      <c r="M6" s="191">
        <f t="shared" si="7"/>
        <v>2</v>
      </c>
      <c r="N6" s="140">
        <f t="shared" si="12"/>
        <v>318</v>
      </c>
      <c r="O6" s="1"/>
      <c r="P6" s="227"/>
      <c r="Q6" s="251">
        <v>2005</v>
      </c>
      <c r="R6" s="138">
        <v>87</v>
      </c>
      <c r="S6" s="138">
        <v>149</v>
      </c>
      <c r="T6" s="138">
        <v>95</v>
      </c>
      <c r="U6" s="138">
        <v>87</v>
      </c>
      <c r="V6" s="138">
        <v>198</v>
      </c>
      <c r="W6" s="138">
        <v>277</v>
      </c>
      <c r="X6" s="138">
        <v>327</v>
      </c>
      <c r="Y6" s="138">
        <v>192</v>
      </c>
      <c r="Z6" s="138">
        <v>146</v>
      </c>
      <c r="AA6" s="138">
        <v>125</v>
      </c>
      <c r="AB6" s="138">
        <v>94</v>
      </c>
      <c r="AC6" s="224">
        <v>43</v>
      </c>
    </row>
    <row r="7" spans="1:29" ht="12.75">
      <c r="A7" s="54">
        <v>2006</v>
      </c>
      <c r="B7" s="244">
        <f t="shared" si="8"/>
        <v>1</v>
      </c>
      <c r="C7" s="191">
        <f t="shared" si="9"/>
        <v>0</v>
      </c>
      <c r="D7" s="191">
        <f t="shared" si="10"/>
        <v>8</v>
      </c>
      <c r="E7" s="191">
        <f t="shared" si="11"/>
        <v>2</v>
      </c>
      <c r="F7" s="191">
        <f t="shared" si="0"/>
        <v>27</v>
      </c>
      <c r="G7" s="191">
        <f t="shared" si="1"/>
        <v>48</v>
      </c>
      <c r="H7" s="191">
        <f t="shared" si="2"/>
        <v>88</v>
      </c>
      <c r="I7" s="191">
        <f t="shared" si="3"/>
        <v>106</v>
      </c>
      <c r="J7" s="191">
        <f t="shared" si="4"/>
        <v>20</v>
      </c>
      <c r="K7" s="191">
        <f t="shared" si="5"/>
        <v>7</v>
      </c>
      <c r="L7" s="191">
        <f t="shared" si="6"/>
        <v>1</v>
      </c>
      <c r="M7" s="191">
        <f t="shared" si="7"/>
        <v>15</v>
      </c>
      <c r="N7" s="140">
        <f t="shared" si="12"/>
        <v>323</v>
      </c>
      <c r="O7" s="1"/>
      <c r="P7" s="227"/>
      <c r="Q7" s="252">
        <v>2006</v>
      </c>
      <c r="R7" s="138">
        <v>64</v>
      </c>
      <c r="S7" s="138">
        <v>61</v>
      </c>
      <c r="T7" s="138">
        <v>128</v>
      </c>
      <c r="U7" s="138">
        <v>115</v>
      </c>
      <c r="V7" s="138">
        <v>207</v>
      </c>
      <c r="W7" s="138">
        <v>136</v>
      </c>
      <c r="X7" s="139">
        <v>274</v>
      </c>
      <c r="Y7" s="138">
        <v>132</v>
      </c>
      <c r="Z7" s="138">
        <v>139</v>
      </c>
      <c r="AA7" s="138">
        <v>63</v>
      </c>
      <c r="AB7" s="138">
        <v>28</v>
      </c>
      <c r="AC7" s="224">
        <v>24</v>
      </c>
    </row>
    <row r="8" spans="1:29" ht="12.75">
      <c r="A8" s="52">
        <v>2007</v>
      </c>
      <c r="B8" s="244">
        <f t="shared" si="8"/>
        <v>1</v>
      </c>
      <c r="C8" s="191">
        <f t="shared" si="9"/>
        <v>4</v>
      </c>
      <c r="D8" s="191">
        <f t="shared" si="10"/>
        <v>3</v>
      </c>
      <c r="E8" s="191">
        <f t="shared" si="11"/>
        <v>2</v>
      </c>
      <c r="F8" s="191">
        <f t="shared" si="0"/>
        <v>7</v>
      </c>
      <c r="G8" s="191">
        <f t="shared" si="1"/>
        <v>26</v>
      </c>
      <c r="H8" s="191">
        <f t="shared" si="2"/>
        <v>96</v>
      </c>
      <c r="I8" s="191">
        <f t="shared" si="3"/>
        <v>100</v>
      </c>
      <c r="J8" s="191">
        <f t="shared" si="4"/>
        <v>16</v>
      </c>
      <c r="K8" s="191">
        <f t="shared" si="5"/>
        <v>17</v>
      </c>
      <c r="L8" s="191">
        <f t="shared" si="6"/>
        <v>3</v>
      </c>
      <c r="M8" s="191">
        <f t="shared" si="7"/>
        <v>1</v>
      </c>
      <c r="N8" s="140">
        <f t="shared" si="12"/>
        <v>276</v>
      </c>
      <c r="O8" s="1"/>
      <c r="P8" s="227"/>
      <c r="Q8" s="251">
        <v>2007</v>
      </c>
      <c r="R8" s="140">
        <v>59</v>
      </c>
      <c r="S8" s="140">
        <v>57</v>
      </c>
      <c r="T8" s="140">
        <v>89</v>
      </c>
      <c r="U8" s="140">
        <v>52</v>
      </c>
      <c r="V8" s="140">
        <v>80</v>
      </c>
      <c r="W8" s="140">
        <v>138</v>
      </c>
      <c r="X8" s="141">
        <v>155</v>
      </c>
      <c r="Y8" s="140">
        <v>199</v>
      </c>
      <c r="Z8" s="140">
        <v>163</v>
      </c>
      <c r="AA8" s="140">
        <v>110</v>
      </c>
      <c r="AB8" s="140">
        <v>81</v>
      </c>
      <c r="AC8" s="225">
        <v>81</v>
      </c>
    </row>
    <row r="9" spans="1:29" ht="12.75">
      <c r="A9" s="55">
        <v>2008</v>
      </c>
      <c r="B9" s="244">
        <f t="shared" si="8"/>
        <v>2</v>
      </c>
      <c r="C9" s="191">
        <f t="shared" si="9"/>
        <v>3</v>
      </c>
      <c r="D9" s="191">
        <f t="shared" si="10"/>
        <v>1</v>
      </c>
      <c r="E9" s="191">
        <f t="shared" si="11"/>
        <v>5</v>
      </c>
      <c r="F9" s="191">
        <f t="shared" si="0"/>
        <v>27</v>
      </c>
      <c r="G9" s="191">
        <f t="shared" si="1"/>
        <v>49</v>
      </c>
      <c r="H9" s="191">
        <f t="shared" si="2"/>
        <v>120</v>
      </c>
      <c r="I9" s="191">
        <f t="shared" si="3"/>
        <v>82</v>
      </c>
      <c r="J9" s="191">
        <f t="shared" si="4"/>
        <v>22</v>
      </c>
      <c r="K9" s="191">
        <f t="shared" si="5"/>
        <v>8</v>
      </c>
      <c r="L9" s="191">
        <f t="shared" si="6"/>
        <v>3</v>
      </c>
      <c r="M9" s="191">
        <f t="shared" si="7"/>
        <v>2</v>
      </c>
      <c r="N9" s="140">
        <f t="shared" si="12"/>
        <v>324</v>
      </c>
      <c r="O9" s="1"/>
      <c r="P9" s="227"/>
      <c r="Q9" s="253">
        <v>2008</v>
      </c>
      <c r="R9" s="142">
        <v>146</v>
      </c>
      <c r="S9" s="142">
        <v>185</v>
      </c>
      <c r="T9" s="142">
        <v>155</v>
      </c>
      <c r="U9" s="142">
        <v>147</v>
      </c>
      <c r="V9" s="142">
        <v>306</v>
      </c>
      <c r="W9" s="99">
        <v>326</v>
      </c>
      <c r="X9" s="99">
        <v>365</v>
      </c>
      <c r="Y9" s="99">
        <v>265</v>
      </c>
      <c r="Z9" s="99">
        <v>384</v>
      </c>
      <c r="AA9" s="99">
        <v>242</v>
      </c>
      <c r="AB9" s="99">
        <v>193</v>
      </c>
      <c r="AC9" s="226">
        <v>166</v>
      </c>
    </row>
    <row r="10" spans="1:29" ht="12.75">
      <c r="A10" s="55">
        <v>2009</v>
      </c>
      <c r="B10" s="244">
        <f t="shared" si="8"/>
        <v>1</v>
      </c>
      <c r="C10" s="191">
        <f t="shared" si="9"/>
        <v>6</v>
      </c>
      <c r="D10" s="191">
        <f t="shared" si="10"/>
        <v>24</v>
      </c>
      <c r="E10" s="191">
        <f t="shared" si="11"/>
        <v>25</v>
      </c>
      <c r="F10" s="191">
        <f t="shared" si="0"/>
        <v>22</v>
      </c>
      <c r="G10" s="191">
        <f t="shared" si="1"/>
        <v>25</v>
      </c>
      <c r="H10" s="191">
        <f t="shared" si="2"/>
        <v>73</v>
      </c>
      <c r="I10" s="191">
        <f t="shared" si="3"/>
        <v>45</v>
      </c>
      <c r="J10" s="191">
        <f t="shared" si="4"/>
        <v>7</v>
      </c>
      <c r="K10" s="191">
        <f t="shared" si="5"/>
        <v>13</v>
      </c>
      <c r="L10" s="191">
        <f t="shared" si="6"/>
        <v>10</v>
      </c>
      <c r="M10" s="191">
        <f t="shared" si="7"/>
        <v>6</v>
      </c>
      <c r="N10" s="140">
        <f aca="true" t="shared" si="13" ref="N10:N18">SUM(B10:M10)</f>
        <v>257</v>
      </c>
      <c r="O10" s="1"/>
      <c r="P10" s="227"/>
      <c r="Q10" s="253">
        <v>2009</v>
      </c>
      <c r="R10" s="99">
        <v>175</v>
      </c>
      <c r="S10" s="99">
        <v>114</v>
      </c>
      <c r="T10" s="99">
        <v>203</v>
      </c>
      <c r="U10" s="99">
        <v>243</v>
      </c>
      <c r="V10" s="99">
        <v>199</v>
      </c>
      <c r="W10" s="99">
        <v>184</v>
      </c>
      <c r="X10" s="99">
        <v>185</v>
      </c>
      <c r="Y10" s="99">
        <v>169</v>
      </c>
      <c r="Z10" s="99">
        <v>131</v>
      </c>
      <c r="AA10" s="99">
        <v>130</v>
      </c>
      <c r="AB10" s="99">
        <v>150</v>
      </c>
      <c r="AC10" s="226">
        <v>119</v>
      </c>
    </row>
    <row r="11" spans="1:29" ht="12.75">
      <c r="A11" s="55">
        <v>2010</v>
      </c>
      <c r="B11" s="244">
        <f t="shared" si="8"/>
        <v>17</v>
      </c>
      <c r="C11" s="191">
        <f t="shared" si="9"/>
        <v>12</v>
      </c>
      <c r="D11" s="191">
        <f t="shared" si="10"/>
        <v>13</v>
      </c>
      <c r="E11" s="191">
        <f t="shared" si="11"/>
        <v>14</v>
      </c>
      <c r="F11" s="191">
        <f t="shared" si="0"/>
        <v>12</v>
      </c>
      <c r="G11" s="191">
        <f t="shared" si="1"/>
        <v>26</v>
      </c>
      <c r="H11" s="191">
        <f t="shared" si="2"/>
        <v>81</v>
      </c>
      <c r="I11" s="191">
        <f t="shared" si="3"/>
        <v>55</v>
      </c>
      <c r="J11" s="191">
        <f t="shared" si="4"/>
        <v>15</v>
      </c>
      <c r="K11" s="191">
        <f t="shared" si="5"/>
        <v>13</v>
      </c>
      <c r="L11" s="191">
        <f t="shared" si="6"/>
        <v>10</v>
      </c>
      <c r="M11" s="191">
        <f t="shared" si="7"/>
        <v>9</v>
      </c>
      <c r="N11" s="140">
        <f t="shared" si="13"/>
        <v>277</v>
      </c>
      <c r="O11" s="1"/>
      <c r="P11" s="227"/>
      <c r="Q11" s="253">
        <v>2010</v>
      </c>
      <c r="R11" s="1">
        <v>169</v>
      </c>
      <c r="S11" s="1">
        <v>221</v>
      </c>
      <c r="T11" s="1">
        <v>267</v>
      </c>
      <c r="U11" s="1">
        <v>292</v>
      </c>
      <c r="V11" s="1">
        <v>305</v>
      </c>
      <c r="W11" s="1">
        <v>221</v>
      </c>
      <c r="X11" s="1">
        <v>462</v>
      </c>
      <c r="Y11" s="1">
        <v>515</v>
      </c>
      <c r="Z11" s="1">
        <v>315</v>
      </c>
      <c r="AA11" s="143">
        <v>306</v>
      </c>
      <c r="AB11" s="1">
        <v>269</v>
      </c>
      <c r="AC11" s="227">
        <v>201</v>
      </c>
    </row>
    <row r="12" spans="1:29" ht="12.75">
      <c r="A12" s="55">
        <v>2011</v>
      </c>
      <c r="B12" s="244">
        <f t="shared" si="8"/>
        <v>10</v>
      </c>
      <c r="C12" s="191">
        <f t="shared" si="9"/>
        <v>2</v>
      </c>
      <c r="D12" s="191">
        <f t="shared" si="10"/>
        <v>14</v>
      </c>
      <c r="E12" s="191">
        <f t="shared" si="11"/>
        <v>25</v>
      </c>
      <c r="F12" s="191">
        <f t="shared" si="0"/>
        <v>36</v>
      </c>
      <c r="G12" s="191">
        <f t="shared" si="1"/>
        <v>35</v>
      </c>
      <c r="H12" s="191">
        <f t="shared" si="2"/>
        <v>134</v>
      </c>
      <c r="I12" s="191">
        <f t="shared" si="3"/>
        <v>107</v>
      </c>
      <c r="J12" s="191">
        <f t="shared" si="4"/>
        <v>30</v>
      </c>
      <c r="K12" s="191">
        <f t="shared" si="5"/>
        <v>10</v>
      </c>
      <c r="L12" s="191">
        <f t="shared" si="6"/>
        <v>7</v>
      </c>
      <c r="M12" s="191">
        <f t="shared" si="7"/>
        <v>5</v>
      </c>
      <c r="N12" s="140">
        <f t="shared" si="13"/>
        <v>415</v>
      </c>
      <c r="O12" s="1"/>
      <c r="P12" s="227"/>
      <c r="Q12" s="253">
        <v>2011</v>
      </c>
      <c r="R12" s="57">
        <v>255</v>
      </c>
      <c r="S12" s="1">
        <v>218</v>
      </c>
      <c r="T12" s="1">
        <v>319</v>
      </c>
      <c r="U12" s="1">
        <v>287</v>
      </c>
      <c r="V12" s="1">
        <v>376</v>
      </c>
      <c r="W12" s="1">
        <v>416</v>
      </c>
      <c r="X12" s="1">
        <v>438</v>
      </c>
      <c r="Y12" s="1">
        <v>612</v>
      </c>
      <c r="Z12" s="1">
        <v>295</v>
      </c>
      <c r="AA12" s="1">
        <v>492</v>
      </c>
      <c r="AB12" s="1">
        <v>289</v>
      </c>
      <c r="AC12" s="227">
        <v>206</v>
      </c>
    </row>
    <row r="13" spans="1:29" ht="12.75">
      <c r="A13" s="55">
        <v>2012</v>
      </c>
      <c r="B13" s="244">
        <f t="shared" si="8"/>
        <v>14</v>
      </c>
      <c r="C13" s="191">
        <f t="shared" si="9"/>
        <v>10</v>
      </c>
      <c r="D13" s="191">
        <f t="shared" si="10"/>
        <v>12</v>
      </c>
      <c r="E13" s="191">
        <f t="shared" si="11"/>
        <v>6</v>
      </c>
      <c r="F13" s="191">
        <f t="shared" si="0"/>
        <v>16</v>
      </c>
      <c r="G13" s="191">
        <f t="shared" si="1"/>
        <v>43</v>
      </c>
      <c r="H13" s="191">
        <f t="shared" si="2"/>
        <v>99</v>
      </c>
      <c r="I13" s="191">
        <f t="shared" si="3"/>
        <v>143</v>
      </c>
      <c r="J13" s="191">
        <f t="shared" si="4"/>
        <v>47</v>
      </c>
      <c r="K13" s="191">
        <f t="shared" si="5"/>
        <v>37</v>
      </c>
      <c r="L13" s="191">
        <f t="shared" si="6"/>
        <v>23</v>
      </c>
      <c r="M13" s="191">
        <f t="shared" si="7"/>
        <v>15</v>
      </c>
      <c r="N13" s="140">
        <f t="shared" si="13"/>
        <v>465</v>
      </c>
      <c r="O13" s="1"/>
      <c r="P13" s="227"/>
      <c r="Q13" s="253">
        <v>2012</v>
      </c>
      <c r="R13" s="1">
        <v>284</v>
      </c>
      <c r="S13" s="1">
        <v>174</v>
      </c>
      <c r="T13" s="1">
        <v>337</v>
      </c>
      <c r="U13" s="1">
        <v>295</v>
      </c>
      <c r="V13" s="1">
        <v>405</v>
      </c>
      <c r="W13" s="1">
        <v>484</v>
      </c>
      <c r="X13" s="1">
        <v>446</v>
      </c>
      <c r="Y13" s="1">
        <v>418</v>
      </c>
      <c r="Z13" s="1">
        <v>257</v>
      </c>
      <c r="AA13" s="1">
        <v>272</v>
      </c>
      <c r="AB13" s="1">
        <v>286</v>
      </c>
      <c r="AC13" s="227">
        <v>196</v>
      </c>
    </row>
    <row r="14" spans="1:29" ht="12.75">
      <c r="A14" s="56">
        <v>2013</v>
      </c>
      <c r="B14" s="244">
        <f t="shared" si="8"/>
        <v>16</v>
      </c>
      <c r="C14" s="191">
        <f t="shared" si="9"/>
        <v>15</v>
      </c>
      <c r="D14" s="191">
        <f t="shared" si="10"/>
        <v>14</v>
      </c>
      <c r="E14" s="191">
        <f t="shared" si="11"/>
        <v>9</v>
      </c>
      <c r="F14" s="191">
        <f t="shared" si="0"/>
        <v>23</v>
      </c>
      <c r="G14" s="191">
        <f t="shared" si="1"/>
        <v>49</v>
      </c>
      <c r="H14" s="191">
        <f t="shared" si="2"/>
        <v>60</v>
      </c>
      <c r="I14" s="191">
        <f t="shared" si="3"/>
        <v>81</v>
      </c>
      <c r="J14" s="191">
        <f t="shared" si="4"/>
        <v>11</v>
      </c>
      <c r="K14" s="191">
        <f t="shared" si="5"/>
        <v>25</v>
      </c>
      <c r="L14" s="191">
        <f t="shared" si="6"/>
        <v>12</v>
      </c>
      <c r="M14" s="191">
        <f t="shared" si="7"/>
        <v>6</v>
      </c>
      <c r="N14" s="140">
        <f t="shared" si="13"/>
        <v>321</v>
      </c>
      <c r="O14" s="1"/>
      <c r="P14" s="227"/>
      <c r="Q14" s="254">
        <v>2013</v>
      </c>
      <c r="R14" s="1">
        <v>288</v>
      </c>
      <c r="S14" s="1">
        <v>237</v>
      </c>
      <c r="T14" s="1">
        <v>308</v>
      </c>
      <c r="U14" s="1">
        <v>253</v>
      </c>
      <c r="V14" s="1">
        <v>427</v>
      </c>
      <c r="W14" s="1">
        <v>286</v>
      </c>
      <c r="X14" s="1">
        <v>1049</v>
      </c>
      <c r="Y14" s="1">
        <v>477</v>
      </c>
      <c r="Z14" s="1">
        <v>397</v>
      </c>
      <c r="AA14" s="1">
        <v>352</v>
      </c>
      <c r="AB14" s="1">
        <v>330</v>
      </c>
      <c r="AC14" s="227">
        <v>238</v>
      </c>
    </row>
    <row r="15" spans="1:29" ht="12.75">
      <c r="A15" s="56">
        <v>2014</v>
      </c>
      <c r="B15" s="244">
        <f t="shared" si="8"/>
        <v>12</v>
      </c>
      <c r="C15" s="191">
        <f t="shared" si="9"/>
        <v>11</v>
      </c>
      <c r="D15" s="191">
        <f t="shared" si="10"/>
        <v>16</v>
      </c>
      <c r="E15" s="191">
        <f t="shared" si="11"/>
        <v>19</v>
      </c>
      <c r="F15" s="191">
        <f t="shared" si="0"/>
        <v>21</v>
      </c>
      <c r="G15" s="191">
        <f t="shared" si="1"/>
        <v>30</v>
      </c>
      <c r="H15" s="191">
        <f t="shared" si="2"/>
        <v>88</v>
      </c>
      <c r="I15" s="191">
        <f t="shared" si="3"/>
        <v>74</v>
      </c>
      <c r="J15" s="191">
        <f t="shared" si="4"/>
        <v>16</v>
      </c>
      <c r="K15" s="191">
        <f t="shared" si="5"/>
        <v>14</v>
      </c>
      <c r="L15" s="191">
        <f t="shared" si="6"/>
        <v>11</v>
      </c>
      <c r="M15" s="191">
        <f t="shared" si="7"/>
        <v>6</v>
      </c>
      <c r="N15" s="140">
        <f t="shared" si="13"/>
        <v>318</v>
      </c>
      <c r="O15" s="1"/>
      <c r="P15" s="227"/>
      <c r="Q15" s="254">
        <v>2014</v>
      </c>
      <c r="R15" s="1">
        <v>347</v>
      </c>
      <c r="S15" s="1">
        <v>296</v>
      </c>
      <c r="T15" s="1">
        <v>332</v>
      </c>
      <c r="U15" s="1">
        <v>320</v>
      </c>
      <c r="V15" s="1">
        <v>468</v>
      </c>
      <c r="W15" s="1">
        <v>334</v>
      </c>
      <c r="X15" s="1">
        <v>371</v>
      </c>
      <c r="Y15" s="1">
        <v>420</v>
      </c>
      <c r="Z15" s="1">
        <v>376</v>
      </c>
      <c r="AA15" s="1">
        <v>414</v>
      </c>
      <c r="AB15" s="1">
        <v>289</v>
      </c>
      <c r="AC15" s="227">
        <v>207</v>
      </c>
    </row>
    <row r="16" spans="1:29" ht="12.75">
      <c r="A16" s="56">
        <v>2015</v>
      </c>
      <c r="B16" s="244">
        <f t="shared" si="8"/>
        <v>32</v>
      </c>
      <c r="C16" s="191">
        <f t="shared" si="9"/>
        <v>7</v>
      </c>
      <c r="D16" s="191">
        <f t="shared" si="10"/>
        <v>16</v>
      </c>
      <c r="E16" s="191">
        <f t="shared" si="11"/>
        <v>23</v>
      </c>
      <c r="F16" s="191">
        <f t="shared" si="0"/>
        <v>21</v>
      </c>
      <c r="G16" s="191">
        <f t="shared" si="1"/>
        <v>112</v>
      </c>
      <c r="H16" s="191">
        <f t="shared" si="2"/>
        <v>108</v>
      </c>
      <c r="I16" s="191">
        <f t="shared" si="3"/>
        <v>97</v>
      </c>
      <c r="J16" s="191">
        <f t="shared" si="4"/>
        <v>15</v>
      </c>
      <c r="K16" s="191">
        <f t="shared" si="5"/>
        <v>57</v>
      </c>
      <c r="L16" s="191">
        <f t="shared" si="6"/>
        <v>7</v>
      </c>
      <c r="M16" s="191">
        <f t="shared" si="7"/>
        <v>6</v>
      </c>
      <c r="N16" s="140">
        <f t="shared" si="13"/>
        <v>501</v>
      </c>
      <c r="O16" s="1"/>
      <c r="P16" s="227"/>
      <c r="Q16" s="254">
        <v>2015</v>
      </c>
      <c r="R16" s="1">
        <v>259</v>
      </c>
      <c r="S16" s="1">
        <v>268</v>
      </c>
      <c r="T16" s="1">
        <v>281</v>
      </c>
      <c r="U16" s="1">
        <v>353</v>
      </c>
      <c r="V16" s="1">
        <v>519</v>
      </c>
      <c r="W16" s="1">
        <v>379</v>
      </c>
      <c r="X16" s="1">
        <v>496</v>
      </c>
      <c r="Y16" s="1">
        <v>434</v>
      </c>
      <c r="Z16" s="1">
        <v>333</v>
      </c>
      <c r="AA16" s="1">
        <v>342</v>
      </c>
      <c r="AB16" s="1">
        <v>235</v>
      </c>
      <c r="AC16" s="227">
        <v>259</v>
      </c>
    </row>
    <row r="17" spans="1:30" ht="12.75">
      <c r="A17" s="56">
        <v>2016</v>
      </c>
      <c r="B17" s="244">
        <f t="shared" si="8"/>
        <v>7</v>
      </c>
      <c r="C17" s="191">
        <f t="shared" si="9"/>
        <v>12</v>
      </c>
      <c r="D17" s="191">
        <f t="shared" si="10"/>
        <v>10</v>
      </c>
      <c r="E17" s="191">
        <f t="shared" si="11"/>
        <v>8</v>
      </c>
      <c r="F17" s="191">
        <f t="shared" si="0"/>
        <v>25</v>
      </c>
      <c r="G17" s="191">
        <f t="shared" si="1"/>
        <v>33</v>
      </c>
      <c r="H17" s="191">
        <f t="shared" si="2"/>
        <v>70</v>
      </c>
      <c r="I17" s="191">
        <f t="shared" si="3"/>
        <v>92</v>
      </c>
      <c r="J17" s="191">
        <f t="shared" si="4"/>
        <v>20</v>
      </c>
      <c r="K17" s="191">
        <f t="shared" si="5"/>
        <v>20</v>
      </c>
      <c r="L17" s="191">
        <f t="shared" si="6"/>
        <v>5</v>
      </c>
      <c r="M17" s="191">
        <f t="shared" si="7"/>
        <v>3</v>
      </c>
      <c r="N17" s="134">
        <f t="shared" si="13"/>
        <v>305</v>
      </c>
      <c r="O17" s="1"/>
      <c r="P17" s="227"/>
      <c r="Q17" s="254">
        <v>2016</v>
      </c>
      <c r="R17" s="1">
        <v>293</v>
      </c>
      <c r="S17" s="1">
        <v>217</v>
      </c>
      <c r="T17" s="1">
        <v>241</v>
      </c>
      <c r="U17" s="1">
        <v>224</v>
      </c>
      <c r="V17" s="222">
        <v>387</v>
      </c>
      <c r="W17" s="1">
        <v>240</v>
      </c>
      <c r="X17" s="222">
        <v>388</v>
      </c>
      <c r="Y17" s="222">
        <v>362</v>
      </c>
      <c r="Z17" s="1">
        <v>217</v>
      </c>
      <c r="AA17" s="1">
        <v>272</v>
      </c>
      <c r="AB17" s="1">
        <v>155</v>
      </c>
      <c r="AC17" s="227">
        <v>144</v>
      </c>
      <c r="AD17">
        <f>SUM(R17:AC17)</f>
        <v>3140</v>
      </c>
    </row>
    <row r="18" spans="1:30" ht="12.75">
      <c r="A18" s="144">
        <v>2017</v>
      </c>
      <c r="B18" s="244">
        <f t="shared" si="8"/>
        <v>1</v>
      </c>
      <c r="C18" s="191">
        <f t="shared" si="9"/>
        <v>2</v>
      </c>
      <c r="D18" s="191">
        <f t="shared" si="10"/>
        <v>12</v>
      </c>
      <c r="E18" s="191">
        <f t="shared" si="11"/>
        <v>2</v>
      </c>
      <c r="F18" s="191">
        <f t="shared" si="0"/>
        <v>22</v>
      </c>
      <c r="G18" s="191">
        <f t="shared" si="1"/>
        <v>27</v>
      </c>
      <c r="H18" s="191">
        <f t="shared" si="2"/>
        <v>68</v>
      </c>
      <c r="I18" s="191">
        <f t="shared" si="3"/>
        <v>83</v>
      </c>
      <c r="J18" s="191">
        <f t="shared" si="4"/>
        <v>23</v>
      </c>
      <c r="K18" s="191">
        <f t="shared" si="5"/>
        <v>3</v>
      </c>
      <c r="L18" s="191">
        <f t="shared" si="6"/>
        <v>3</v>
      </c>
      <c r="M18" s="191">
        <f t="shared" si="7"/>
        <v>5</v>
      </c>
      <c r="N18" s="134">
        <f t="shared" si="13"/>
        <v>251</v>
      </c>
      <c r="O18" s="1"/>
      <c r="P18" s="227"/>
      <c r="Q18" s="255">
        <v>2017</v>
      </c>
      <c r="R18" s="57">
        <v>166</v>
      </c>
      <c r="S18" s="57">
        <v>136</v>
      </c>
      <c r="T18" s="57">
        <v>232</v>
      </c>
      <c r="U18" s="57">
        <v>136</v>
      </c>
      <c r="V18" s="221">
        <v>272</v>
      </c>
      <c r="W18" s="57">
        <v>237</v>
      </c>
      <c r="X18" s="221">
        <v>279</v>
      </c>
      <c r="Y18" s="221">
        <v>296</v>
      </c>
      <c r="Z18" s="57">
        <v>237</v>
      </c>
      <c r="AA18" s="57">
        <v>145</v>
      </c>
      <c r="AB18" s="57">
        <v>198</v>
      </c>
      <c r="AC18" s="228">
        <v>218</v>
      </c>
      <c r="AD18">
        <f>SUM(R18:AC18)</f>
        <v>2552</v>
      </c>
    </row>
    <row r="19" spans="1:30" ht="12.75">
      <c r="A19" s="144">
        <v>2018</v>
      </c>
      <c r="B19" s="191">
        <f t="shared" si="8"/>
        <v>7</v>
      </c>
      <c r="C19" s="191">
        <f t="shared" si="9"/>
        <v>2</v>
      </c>
      <c r="D19" s="191">
        <f t="shared" si="10"/>
        <v>4</v>
      </c>
      <c r="E19" s="191">
        <f t="shared" si="11"/>
        <v>11</v>
      </c>
      <c r="F19" s="191">
        <f t="shared" si="0"/>
        <v>28</v>
      </c>
      <c r="G19" s="191">
        <f t="shared" si="1"/>
        <v>43</v>
      </c>
      <c r="H19" s="191">
        <f t="shared" si="2"/>
        <v>129</v>
      </c>
      <c r="I19" s="191">
        <f t="shared" si="3"/>
        <v>220</v>
      </c>
      <c r="J19" s="191">
        <f t="shared" si="4"/>
        <v>68</v>
      </c>
      <c r="K19" s="191">
        <f t="shared" si="5"/>
        <v>25</v>
      </c>
      <c r="L19" s="191">
        <f t="shared" si="6"/>
        <v>11</v>
      </c>
      <c r="M19" s="191">
        <f t="shared" si="7"/>
        <v>2</v>
      </c>
      <c r="N19" s="192">
        <f>SUM(B19:M19)</f>
        <v>550</v>
      </c>
      <c r="O19" s="1"/>
      <c r="P19" s="227"/>
      <c r="Q19" s="255">
        <v>2018</v>
      </c>
      <c r="R19" s="57">
        <v>262</v>
      </c>
      <c r="S19" s="57">
        <v>258</v>
      </c>
      <c r="T19" s="57">
        <v>222</v>
      </c>
      <c r="U19" s="57">
        <v>174</v>
      </c>
      <c r="V19" s="57">
        <v>368</v>
      </c>
      <c r="W19" s="57">
        <v>330</v>
      </c>
      <c r="X19" s="221">
        <v>763</v>
      </c>
      <c r="Y19" s="57">
        <v>634</v>
      </c>
      <c r="Z19" s="221">
        <v>765</v>
      </c>
      <c r="AA19" s="221">
        <v>1074</v>
      </c>
      <c r="AB19" s="57">
        <v>542</v>
      </c>
      <c r="AC19" s="228">
        <v>452</v>
      </c>
      <c r="AD19">
        <f>SUM(R19:AC19)</f>
        <v>5844</v>
      </c>
    </row>
    <row r="20" spans="1:30" ht="13.5" thickBot="1">
      <c r="A20" s="144">
        <v>2019</v>
      </c>
      <c r="B20">
        <v>32</v>
      </c>
      <c r="C20">
        <v>6</v>
      </c>
      <c r="D20">
        <v>10</v>
      </c>
      <c r="E20">
        <v>30</v>
      </c>
      <c r="F20">
        <v>55</v>
      </c>
      <c r="G20">
        <v>119</v>
      </c>
      <c r="H20">
        <v>223</v>
      </c>
      <c r="I20">
        <v>241</v>
      </c>
      <c r="J20">
        <v>55</v>
      </c>
      <c r="K20">
        <v>20</v>
      </c>
      <c r="L20">
        <v>9</v>
      </c>
      <c r="M20">
        <v>4</v>
      </c>
      <c r="N20" s="244">
        <f>SUM(B20:M20)</f>
        <v>804</v>
      </c>
      <c r="O20" s="1"/>
      <c r="P20" s="227"/>
      <c r="Q20" s="384">
        <v>2019</v>
      </c>
      <c r="R20" s="229">
        <v>329</v>
      </c>
      <c r="S20" s="229">
        <v>253</v>
      </c>
      <c r="T20" s="229">
        <v>341</v>
      </c>
      <c r="U20" s="229">
        <v>380</v>
      </c>
      <c r="V20" s="229">
        <v>620</v>
      </c>
      <c r="W20" s="229">
        <v>669</v>
      </c>
      <c r="X20" s="230">
        <v>916</v>
      </c>
      <c r="Y20" s="229">
        <v>807</v>
      </c>
      <c r="Z20" s="230">
        <v>672</v>
      </c>
      <c r="AA20" s="230">
        <v>619</v>
      </c>
      <c r="AB20" s="229">
        <v>464</v>
      </c>
      <c r="AC20" s="231">
        <v>586</v>
      </c>
      <c r="AD20">
        <f>SUM(R20:AC20)</f>
        <v>6656</v>
      </c>
    </row>
    <row r="21" ht="13.5" thickBot="1"/>
    <row r="22" spans="15:29" ht="25.5">
      <c r="O22" s="1"/>
      <c r="P22" s="227"/>
      <c r="Q22" s="385" t="s">
        <v>136</v>
      </c>
      <c r="R22" s="232" t="s">
        <v>141</v>
      </c>
      <c r="S22" s="233"/>
      <c r="T22" s="233"/>
      <c r="U22" s="233"/>
      <c r="V22" s="233">
        <v>43</v>
      </c>
      <c r="W22" s="233">
        <v>109</v>
      </c>
      <c r="X22" s="234">
        <v>402</v>
      </c>
      <c r="Y22" s="234">
        <v>349</v>
      </c>
      <c r="Z22" s="234">
        <v>128</v>
      </c>
      <c r="AA22" s="233">
        <v>72</v>
      </c>
      <c r="AB22" s="233">
        <v>64</v>
      </c>
      <c r="AC22" s="235">
        <v>53</v>
      </c>
    </row>
    <row r="23" spans="15:29" ht="15.75">
      <c r="O23" s="1"/>
      <c r="P23" s="227"/>
      <c r="Q23" s="251">
        <v>2003</v>
      </c>
      <c r="R23" s="106">
        <v>78</v>
      </c>
      <c r="S23" s="106">
        <v>75</v>
      </c>
      <c r="T23" s="106">
        <v>91</v>
      </c>
      <c r="U23" s="106">
        <v>112</v>
      </c>
      <c r="V23" s="43">
        <v>168</v>
      </c>
      <c r="W23" s="106">
        <v>135</v>
      </c>
      <c r="X23" s="43">
        <v>193</v>
      </c>
      <c r="Y23" s="43">
        <v>149</v>
      </c>
      <c r="Z23" s="106">
        <v>93</v>
      </c>
      <c r="AA23" s="106">
        <v>97</v>
      </c>
      <c r="AB23" s="106">
        <v>47</v>
      </c>
      <c r="AC23" s="236">
        <v>39</v>
      </c>
    </row>
    <row r="24" spans="15:29" ht="15.75">
      <c r="O24" s="1"/>
      <c r="P24" s="227"/>
      <c r="Q24" s="251">
        <v>2004</v>
      </c>
      <c r="R24" s="106">
        <v>25</v>
      </c>
      <c r="S24" s="106">
        <v>25</v>
      </c>
      <c r="T24" s="106">
        <v>24</v>
      </c>
      <c r="U24" s="106">
        <v>42</v>
      </c>
      <c r="V24" s="106">
        <v>60</v>
      </c>
      <c r="W24" s="106">
        <v>70</v>
      </c>
      <c r="X24" s="43">
        <v>192</v>
      </c>
      <c r="Y24" s="43">
        <v>165</v>
      </c>
      <c r="Z24" s="106">
        <v>51</v>
      </c>
      <c r="AA24" s="43">
        <v>108</v>
      </c>
      <c r="AB24" s="106">
        <v>103</v>
      </c>
      <c r="AC24" s="236">
        <v>47</v>
      </c>
    </row>
    <row r="25" spans="15:29" ht="15.75">
      <c r="O25" s="1"/>
      <c r="P25" s="227"/>
      <c r="Q25" s="251">
        <v>2005</v>
      </c>
      <c r="R25" s="106">
        <v>90</v>
      </c>
      <c r="S25" s="106">
        <v>150</v>
      </c>
      <c r="T25" s="106">
        <v>97</v>
      </c>
      <c r="U25" s="106">
        <v>90</v>
      </c>
      <c r="V25" s="106">
        <v>206</v>
      </c>
      <c r="W25" s="43">
        <v>310</v>
      </c>
      <c r="X25" s="43">
        <v>436</v>
      </c>
      <c r="Y25" s="43">
        <v>323</v>
      </c>
      <c r="Z25" s="106">
        <v>160</v>
      </c>
      <c r="AA25" s="106">
        <v>129</v>
      </c>
      <c r="AB25" s="106">
        <v>102</v>
      </c>
      <c r="AC25" s="236">
        <v>45</v>
      </c>
    </row>
    <row r="26" spans="15:29" ht="15.75">
      <c r="O26" s="1"/>
      <c r="P26" s="227"/>
      <c r="Q26" s="252">
        <v>2006</v>
      </c>
      <c r="R26" s="106">
        <v>65</v>
      </c>
      <c r="S26" s="106">
        <v>61</v>
      </c>
      <c r="T26" s="106">
        <v>136</v>
      </c>
      <c r="U26" s="106">
        <v>117</v>
      </c>
      <c r="V26" s="43">
        <v>234</v>
      </c>
      <c r="W26" s="106">
        <v>184</v>
      </c>
      <c r="X26" s="43">
        <v>362</v>
      </c>
      <c r="Y26" s="43">
        <v>238</v>
      </c>
      <c r="Z26" s="106">
        <v>159</v>
      </c>
      <c r="AA26" s="106">
        <v>70</v>
      </c>
      <c r="AB26" s="44">
        <v>29</v>
      </c>
      <c r="AC26" s="237">
        <v>39</v>
      </c>
    </row>
    <row r="27" spans="15:29" ht="15.75">
      <c r="O27" s="1"/>
      <c r="P27" s="227"/>
      <c r="Q27" s="251">
        <v>2007</v>
      </c>
      <c r="R27" s="44">
        <v>60</v>
      </c>
      <c r="S27" s="44">
        <v>61</v>
      </c>
      <c r="T27" s="44">
        <v>92</v>
      </c>
      <c r="U27" s="44">
        <v>54</v>
      </c>
      <c r="V27" s="44">
        <v>87</v>
      </c>
      <c r="W27" s="44">
        <v>164</v>
      </c>
      <c r="X27" s="43">
        <v>251</v>
      </c>
      <c r="Y27" s="43">
        <v>299</v>
      </c>
      <c r="Z27" s="43">
        <v>179</v>
      </c>
      <c r="AA27" s="44">
        <v>127</v>
      </c>
      <c r="AB27" s="44">
        <v>84</v>
      </c>
      <c r="AC27" s="237">
        <v>82</v>
      </c>
    </row>
    <row r="28" spans="15:29" ht="15.75">
      <c r="O28" s="1"/>
      <c r="P28" s="227"/>
      <c r="Q28" s="253">
        <v>2008</v>
      </c>
      <c r="R28" s="44">
        <v>148</v>
      </c>
      <c r="S28" s="44">
        <v>188</v>
      </c>
      <c r="T28" s="44">
        <v>156</v>
      </c>
      <c r="U28" s="44">
        <v>152</v>
      </c>
      <c r="V28" s="44">
        <v>333</v>
      </c>
      <c r="W28" s="43">
        <v>375</v>
      </c>
      <c r="X28" s="43">
        <v>485</v>
      </c>
      <c r="Y28" s="44">
        <v>347</v>
      </c>
      <c r="Z28" s="43">
        <v>406</v>
      </c>
      <c r="AA28" s="44">
        <v>250</v>
      </c>
      <c r="AB28" s="44">
        <v>196</v>
      </c>
      <c r="AC28" s="237">
        <v>168</v>
      </c>
    </row>
    <row r="29" spans="15:29" ht="15.75">
      <c r="O29" s="1"/>
      <c r="P29" s="227"/>
      <c r="Q29" s="253">
        <v>2009</v>
      </c>
      <c r="R29" s="44">
        <v>176</v>
      </c>
      <c r="S29" s="44">
        <v>120</v>
      </c>
      <c r="T29" s="43">
        <v>227</v>
      </c>
      <c r="U29" s="43">
        <v>268</v>
      </c>
      <c r="V29" s="44">
        <v>221</v>
      </c>
      <c r="W29" s="44">
        <v>209</v>
      </c>
      <c r="X29" s="43">
        <v>258</v>
      </c>
      <c r="Y29" s="44">
        <v>214</v>
      </c>
      <c r="Z29" s="44">
        <v>138</v>
      </c>
      <c r="AA29" s="44">
        <v>143</v>
      </c>
      <c r="AB29" s="44">
        <v>160</v>
      </c>
      <c r="AC29" s="237">
        <v>125</v>
      </c>
    </row>
    <row r="30" spans="15:29" ht="15.75">
      <c r="O30" s="1"/>
      <c r="P30" s="227"/>
      <c r="Q30" s="253">
        <v>2010</v>
      </c>
      <c r="R30" s="44">
        <v>186</v>
      </c>
      <c r="S30" s="44">
        <v>233</v>
      </c>
      <c r="T30" s="44">
        <v>280</v>
      </c>
      <c r="U30" s="44">
        <v>306</v>
      </c>
      <c r="V30" s="44">
        <v>317</v>
      </c>
      <c r="W30" s="44">
        <v>247</v>
      </c>
      <c r="X30" s="43">
        <v>543</v>
      </c>
      <c r="Y30" s="43">
        <v>570</v>
      </c>
      <c r="Z30" s="43">
        <v>330</v>
      </c>
      <c r="AA30" s="44">
        <v>319</v>
      </c>
      <c r="AB30" s="44">
        <v>279</v>
      </c>
      <c r="AC30" s="237">
        <v>210</v>
      </c>
    </row>
    <row r="31" spans="15:29" ht="15.75">
      <c r="O31" s="1"/>
      <c r="P31" s="227"/>
      <c r="Q31" s="253">
        <v>2011</v>
      </c>
      <c r="R31" s="44">
        <v>265</v>
      </c>
      <c r="S31" s="44">
        <v>220</v>
      </c>
      <c r="T31" s="44">
        <v>333</v>
      </c>
      <c r="U31" s="44">
        <v>312</v>
      </c>
      <c r="V31" s="44">
        <v>412</v>
      </c>
      <c r="W31" s="44">
        <v>451</v>
      </c>
      <c r="X31" s="43">
        <v>572</v>
      </c>
      <c r="Y31" s="43">
        <v>719</v>
      </c>
      <c r="Z31" s="44">
        <v>325</v>
      </c>
      <c r="AA31" s="43">
        <v>502</v>
      </c>
      <c r="AB31" s="44">
        <v>296</v>
      </c>
      <c r="AC31" s="237">
        <v>211</v>
      </c>
    </row>
    <row r="32" spans="15:29" ht="15.75">
      <c r="O32" s="1"/>
      <c r="P32" s="227"/>
      <c r="Q32" s="253">
        <v>2012</v>
      </c>
      <c r="R32" s="73">
        <v>298</v>
      </c>
      <c r="S32" s="73">
        <v>184</v>
      </c>
      <c r="T32" s="73">
        <v>349</v>
      </c>
      <c r="U32" s="73">
        <v>301</v>
      </c>
      <c r="V32" s="73">
        <v>421</v>
      </c>
      <c r="W32" s="74">
        <v>527</v>
      </c>
      <c r="X32" s="74">
        <v>545</v>
      </c>
      <c r="Y32" s="74">
        <v>561</v>
      </c>
      <c r="Z32" s="73">
        <v>304</v>
      </c>
      <c r="AA32" s="73">
        <v>309</v>
      </c>
      <c r="AB32" s="73">
        <v>309</v>
      </c>
      <c r="AC32" s="238">
        <v>211</v>
      </c>
    </row>
    <row r="33" spans="15:29" ht="15.75">
      <c r="O33" s="1"/>
      <c r="P33" s="227"/>
      <c r="Q33" s="254">
        <v>2013</v>
      </c>
      <c r="R33" s="77">
        <v>304</v>
      </c>
      <c r="S33" s="77">
        <v>252</v>
      </c>
      <c r="T33" s="77">
        <v>322</v>
      </c>
      <c r="U33" s="77">
        <v>262</v>
      </c>
      <c r="V33" s="109">
        <v>450</v>
      </c>
      <c r="W33" s="77">
        <v>335</v>
      </c>
      <c r="X33" s="109">
        <v>1109</v>
      </c>
      <c r="Y33" s="109">
        <v>558</v>
      </c>
      <c r="Z33" s="78">
        <v>408</v>
      </c>
      <c r="AA33" s="77">
        <v>377</v>
      </c>
      <c r="AB33" s="77">
        <v>342</v>
      </c>
      <c r="AC33" s="239">
        <v>244</v>
      </c>
    </row>
    <row r="34" spans="15:29" ht="15.75">
      <c r="O34" s="1"/>
      <c r="P34" s="227"/>
      <c r="Q34" s="254">
        <v>2014</v>
      </c>
      <c r="R34" s="77">
        <v>359</v>
      </c>
      <c r="S34" s="110">
        <v>307</v>
      </c>
      <c r="T34" s="110">
        <v>348</v>
      </c>
      <c r="U34" s="110">
        <v>339</v>
      </c>
      <c r="V34" s="109">
        <v>489</v>
      </c>
      <c r="W34" s="77">
        <v>364</v>
      </c>
      <c r="X34" s="109">
        <v>459</v>
      </c>
      <c r="Y34" s="109">
        <v>494</v>
      </c>
      <c r="Z34" s="77">
        <v>392</v>
      </c>
      <c r="AA34" s="77">
        <v>428</v>
      </c>
      <c r="AB34" s="77">
        <v>300</v>
      </c>
      <c r="AC34" s="239">
        <v>213</v>
      </c>
    </row>
    <row r="35" spans="15:29" ht="15.75">
      <c r="O35" s="1"/>
      <c r="P35" s="227"/>
      <c r="Q35" s="254">
        <v>2015</v>
      </c>
      <c r="R35" s="73">
        <v>291</v>
      </c>
      <c r="S35" s="73">
        <v>275</v>
      </c>
      <c r="T35" s="73">
        <v>297</v>
      </c>
      <c r="U35" s="73">
        <v>376</v>
      </c>
      <c r="V35" s="74">
        <v>540</v>
      </c>
      <c r="W35" s="73">
        <v>491</v>
      </c>
      <c r="X35" s="74">
        <v>604</v>
      </c>
      <c r="Y35" s="74">
        <v>531</v>
      </c>
      <c r="Z35" s="77">
        <v>348</v>
      </c>
      <c r="AA35" s="78">
        <v>399</v>
      </c>
      <c r="AB35" s="78">
        <v>242</v>
      </c>
      <c r="AC35" s="240">
        <v>265</v>
      </c>
    </row>
    <row r="36" spans="15:30" ht="15.75">
      <c r="O36" s="1"/>
      <c r="P36" s="227"/>
      <c r="Q36" s="254">
        <v>2016</v>
      </c>
      <c r="R36" s="73">
        <v>300</v>
      </c>
      <c r="S36" s="73">
        <v>229</v>
      </c>
      <c r="T36" s="73">
        <v>251</v>
      </c>
      <c r="U36" s="73">
        <v>232</v>
      </c>
      <c r="V36" s="74">
        <v>412</v>
      </c>
      <c r="W36" s="73">
        <v>273</v>
      </c>
      <c r="X36" s="74">
        <v>458</v>
      </c>
      <c r="Y36" s="74">
        <v>454</v>
      </c>
      <c r="Z36" s="75">
        <v>237</v>
      </c>
      <c r="AA36" s="78">
        <v>292</v>
      </c>
      <c r="AB36" s="75">
        <v>160</v>
      </c>
      <c r="AC36" s="241">
        <v>147</v>
      </c>
      <c r="AD36" s="10">
        <f>SUM(R36:AC36)</f>
        <v>3445</v>
      </c>
    </row>
    <row r="37" spans="15:30" ht="15.75">
      <c r="O37" s="1"/>
      <c r="P37" s="227"/>
      <c r="Q37" s="255">
        <v>2017</v>
      </c>
      <c r="R37" s="267">
        <v>167</v>
      </c>
      <c r="S37" s="268">
        <v>138</v>
      </c>
      <c r="T37" s="268">
        <v>244</v>
      </c>
      <c r="U37" s="268">
        <v>138</v>
      </c>
      <c r="V37" s="269">
        <v>294</v>
      </c>
      <c r="W37" s="268">
        <v>264</v>
      </c>
      <c r="X37" s="269">
        <v>347</v>
      </c>
      <c r="Y37" s="269">
        <v>379</v>
      </c>
      <c r="Z37" s="270">
        <v>260</v>
      </c>
      <c r="AA37" s="271">
        <v>148</v>
      </c>
      <c r="AB37" s="272">
        <v>201</v>
      </c>
      <c r="AC37" s="273">
        <v>223</v>
      </c>
      <c r="AD37" s="10">
        <f>SUM(R37:AC37)</f>
        <v>2803</v>
      </c>
    </row>
    <row r="38" spans="15:33" ht="15.75">
      <c r="O38" s="1"/>
      <c r="P38" s="227"/>
      <c r="Q38" s="255">
        <v>2018</v>
      </c>
      <c r="R38" s="258">
        <v>269</v>
      </c>
      <c r="S38" s="260">
        <v>260</v>
      </c>
      <c r="T38" s="260">
        <v>226</v>
      </c>
      <c r="U38" s="263">
        <v>185</v>
      </c>
      <c r="V38" s="260">
        <v>396</v>
      </c>
      <c r="W38" s="263">
        <v>373</v>
      </c>
      <c r="X38" s="265">
        <v>892</v>
      </c>
      <c r="Y38" s="274">
        <v>854</v>
      </c>
      <c r="Z38" s="275">
        <v>833</v>
      </c>
      <c r="AA38" s="274">
        <v>1099</v>
      </c>
      <c r="AB38" s="276">
        <v>553</v>
      </c>
      <c r="AC38" s="277">
        <v>454</v>
      </c>
      <c r="AD38" s="3">
        <f>SUM(R38:AC38)</f>
        <v>6394</v>
      </c>
      <c r="AE38" s="1"/>
      <c r="AF38" s="1"/>
      <c r="AG38" s="1"/>
    </row>
    <row r="39" spans="15:35" ht="16.5" thickBot="1">
      <c r="O39" s="1"/>
      <c r="P39" s="227"/>
      <c r="Q39" s="384">
        <v>2019</v>
      </c>
      <c r="R39" s="259">
        <v>361</v>
      </c>
      <c r="S39" s="261">
        <v>259</v>
      </c>
      <c r="T39" s="261">
        <v>351</v>
      </c>
      <c r="U39" s="264">
        <v>410</v>
      </c>
      <c r="V39" s="261">
        <v>675</v>
      </c>
      <c r="W39" s="264">
        <v>788</v>
      </c>
      <c r="X39" s="266">
        <v>1139</v>
      </c>
      <c r="Y39" s="266">
        <v>1048</v>
      </c>
      <c r="Z39" s="261">
        <v>727</v>
      </c>
      <c r="AA39" s="266">
        <v>639</v>
      </c>
      <c r="AB39" s="264">
        <v>473</v>
      </c>
      <c r="AC39" s="242">
        <v>590</v>
      </c>
      <c r="AD39" s="3">
        <f>SUM(R39:AC39)</f>
        <v>7460</v>
      </c>
      <c r="AE39" s="1"/>
      <c r="AF39" s="1"/>
      <c r="AG39" s="1"/>
      <c r="AH39" s="1"/>
      <c r="AI39" s="1"/>
    </row>
    <row r="40" spans="20:36" ht="12.75">
      <c r="T40" s="262"/>
      <c r="V40" s="262"/>
      <c r="AD40" s="1"/>
      <c r="AE40" s="1"/>
      <c r="AF40" s="1"/>
      <c r="AG40" s="1"/>
      <c r="AH40" s="1"/>
      <c r="AI40" s="1"/>
      <c r="AJ40" s="1"/>
    </row>
  </sheetData>
  <sheetProtection/>
  <mergeCells count="1">
    <mergeCell ref="B1:M1"/>
  </mergeCells>
  <printOptions/>
  <pageMargins left="0.4583333333333333" right="0.6666666666666666" top="0.75" bottom="0.75" header="0.3" footer="0.3"/>
  <pageSetup horizontalDpi="600" verticalDpi="600" orientation="portrait" paperSize="9" r:id="rId1"/>
  <headerFooter>
    <oddHeader>&amp;CKandavas Tūrisma informācijas centrs
Ūdens iela 2, Kandava, LV-3120, Kandavas novads. Tel.: (+371)63181150, 28356529, info@kandava.lv   www.visitkandava.lv</oddHeader>
    <oddFooter>&amp;RSagatavoja: Kandavas TIC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view="pageLayout"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2" width="11.57421875" style="0" customWidth="1"/>
  </cols>
  <sheetData>
    <row r="2" spans="1:9" ht="18" customHeight="1">
      <c r="A2" s="389" t="s">
        <v>148</v>
      </c>
      <c r="B2" s="387"/>
      <c r="C2" s="387"/>
      <c r="D2" s="387"/>
      <c r="E2" s="387"/>
      <c r="F2" s="387"/>
      <c r="G2" s="387"/>
      <c r="H2" s="387"/>
      <c r="I2" s="387"/>
    </row>
    <row r="3" spans="4:5" ht="15">
      <c r="D3" s="65" t="s">
        <v>37</v>
      </c>
      <c r="E3" s="65" t="s">
        <v>109</v>
      </c>
    </row>
    <row r="4" spans="4:5" ht="28.5">
      <c r="D4" s="66" t="s">
        <v>63</v>
      </c>
      <c r="E4" s="67">
        <v>1220</v>
      </c>
    </row>
    <row r="5" spans="4:5" ht="14.25">
      <c r="D5" s="68" t="s">
        <v>40</v>
      </c>
      <c r="E5" s="67">
        <v>1277</v>
      </c>
    </row>
    <row r="6" spans="4:5" ht="14.25">
      <c r="D6" s="66" t="s">
        <v>41</v>
      </c>
      <c r="E6" s="67">
        <v>912</v>
      </c>
    </row>
    <row r="7" spans="4:5" ht="14.25">
      <c r="D7" s="68" t="s">
        <v>42</v>
      </c>
      <c r="E7" s="67">
        <v>2138</v>
      </c>
    </row>
    <row r="8" spans="4:5" ht="14.25">
      <c r="D8" s="66" t="s">
        <v>43</v>
      </c>
      <c r="E8" s="67">
        <v>1694</v>
      </c>
    </row>
    <row r="9" spans="4:5" ht="14.25">
      <c r="D9" s="69" t="s">
        <v>44</v>
      </c>
      <c r="E9" s="67">
        <v>1540</v>
      </c>
    </row>
    <row r="10" spans="4:5" ht="14.25">
      <c r="D10" s="69" t="s">
        <v>45</v>
      </c>
      <c r="E10" s="67">
        <v>3204</v>
      </c>
    </row>
    <row r="11" spans="4:5" ht="14.25">
      <c r="D11" s="69" t="s">
        <v>46</v>
      </c>
      <c r="E11" s="67">
        <v>2259</v>
      </c>
    </row>
    <row r="12" spans="4:5" ht="14.25">
      <c r="D12" s="69" t="s">
        <v>59</v>
      </c>
      <c r="E12" s="67">
        <v>3820</v>
      </c>
    </row>
    <row r="13" spans="4:5" ht="14.25">
      <c r="D13" s="69" t="s">
        <v>60</v>
      </c>
      <c r="E13" s="67">
        <v>4618</v>
      </c>
    </row>
    <row r="14" spans="4:5" ht="14.25">
      <c r="D14" s="70" t="s">
        <v>65</v>
      </c>
      <c r="E14" s="67">
        <v>4319</v>
      </c>
    </row>
    <row r="15" spans="4:5" ht="14.25">
      <c r="D15" s="71" t="s">
        <v>67</v>
      </c>
      <c r="E15" s="71">
        <v>4963</v>
      </c>
    </row>
    <row r="16" spans="4:5" ht="14.25">
      <c r="D16" s="71" t="s">
        <v>68</v>
      </c>
      <c r="E16" s="71">
        <v>4492</v>
      </c>
    </row>
    <row r="17" spans="4:5" ht="14.25">
      <c r="D17" s="71" t="s">
        <v>108</v>
      </c>
      <c r="E17" s="71">
        <v>4659</v>
      </c>
    </row>
    <row r="18" spans="3:5" ht="14.25">
      <c r="C18" s="1"/>
      <c r="D18" s="146" t="s">
        <v>115</v>
      </c>
      <c r="E18" s="71">
        <v>3445</v>
      </c>
    </row>
    <row r="19" spans="4:5" ht="14.25">
      <c r="D19" s="145" t="s">
        <v>117</v>
      </c>
      <c r="E19" s="147">
        <v>2803</v>
      </c>
    </row>
    <row r="20" spans="4:5" ht="14.25">
      <c r="D20" s="145" t="s">
        <v>134</v>
      </c>
      <c r="E20" s="145">
        <v>6394</v>
      </c>
    </row>
    <row r="21" spans="4:5" ht="14.25">
      <c r="D21" s="145" t="s">
        <v>147</v>
      </c>
      <c r="E21" s="145">
        <v>7460</v>
      </c>
    </row>
  </sheetData>
  <sheetProtection/>
  <mergeCells count="1">
    <mergeCell ref="A2:I2"/>
  </mergeCells>
  <printOptions/>
  <pageMargins left="0.4583333333333333" right="0.07291666666666667" top="1.37" bottom="0.67" header="0.73" footer="0.5"/>
  <pageSetup horizontalDpi="600" verticalDpi="600" orientation="portrait" paperSize="9" r:id="rId2"/>
  <headerFooter alignWithMargins="0">
    <oddHeader>&amp;CKandavas Tūrisma informācijas centrs, Kandava, Ūdens iela 2. Tel.: (+371)63181150, 28356520. 
E-pasts: info@kandava.lv   www.visitkandava.lv&amp;R6</oddHeader>
    <oddFooter>&amp;CSagatavoja: Anda Štrausa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view="pageLayout" workbookViewId="0" topLeftCell="A1">
      <selection activeCell="K24" sqref="K24"/>
    </sheetView>
  </sheetViews>
  <sheetFormatPr defaultColWidth="9.140625" defaultRowHeight="12.75"/>
  <cols>
    <col min="1" max="1" width="12.140625" style="0" customWidth="1"/>
    <col min="2" max="2" width="7.140625" style="0" customWidth="1"/>
    <col min="3" max="3" width="5.8515625" style="0" customWidth="1"/>
    <col min="4" max="4" width="6.28125" style="0" customWidth="1"/>
    <col min="5" max="5" width="5.28125" style="0" customWidth="1"/>
    <col min="6" max="6" width="6.140625" style="0" customWidth="1"/>
    <col min="7" max="7" width="5.57421875" style="0" customWidth="1"/>
    <col min="8" max="8" width="7.140625" style="0" customWidth="1"/>
    <col min="9" max="9" width="7.7109375" style="0" customWidth="1"/>
    <col min="10" max="10" width="7.57421875" style="0" customWidth="1"/>
    <col min="11" max="11" width="10.00390625" style="0" customWidth="1"/>
    <col min="12" max="12" width="9.7109375" style="0" customWidth="1"/>
    <col min="13" max="13" width="9.57421875" style="0" customWidth="1"/>
    <col min="14" max="14" width="13.00390625" style="0" customWidth="1"/>
  </cols>
  <sheetData>
    <row r="1" spans="1:19" ht="33" customHeight="1">
      <c r="A1" s="390" t="s">
        <v>36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1"/>
      <c r="P1" s="31"/>
      <c r="Q1" s="31"/>
      <c r="R1" s="31"/>
      <c r="S1" s="31"/>
    </row>
    <row r="2" spans="1:19" ht="21.75" customHeight="1">
      <c r="A2" s="391" t="s">
        <v>142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3"/>
      <c r="P2" s="33"/>
      <c r="Q2" s="32"/>
      <c r="R2" s="32"/>
      <c r="S2" s="32"/>
    </row>
    <row r="3" spans="1:16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4" ht="73.5" customHeight="1">
      <c r="A4" s="42" t="s">
        <v>37</v>
      </c>
      <c r="B4" s="42" t="s">
        <v>14</v>
      </c>
      <c r="C4" s="42" t="s">
        <v>15</v>
      </c>
      <c r="D4" s="42" t="s">
        <v>16</v>
      </c>
      <c r="E4" s="42" t="s">
        <v>17</v>
      </c>
      <c r="F4" s="42" t="s">
        <v>18</v>
      </c>
      <c r="G4" s="42" t="s">
        <v>19</v>
      </c>
      <c r="H4" s="42" t="s">
        <v>20</v>
      </c>
      <c r="I4" s="42" t="s">
        <v>21</v>
      </c>
      <c r="J4" s="76" t="s">
        <v>22</v>
      </c>
      <c r="K4" s="42" t="s">
        <v>23</v>
      </c>
      <c r="L4" s="42" t="s">
        <v>24</v>
      </c>
      <c r="M4" s="42" t="s">
        <v>25</v>
      </c>
      <c r="N4" s="104" t="s">
        <v>38</v>
      </c>
    </row>
    <row r="5" spans="1:15" ht="17.25" customHeight="1">
      <c r="A5" s="105" t="s">
        <v>39</v>
      </c>
      <c r="B5" s="106"/>
      <c r="C5" s="106"/>
      <c r="D5" s="106"/>
      <c r="E5" s="106"/>
      <c r="F5" s="106">
        <v>43</v>
      </c>
      <c r="G5" s="106">
        <v>109</v>
      </c>
      <c r="H5" s="43">
        <v>402</v>
      </c>
      <c r="I5" s="43">
        <v>349</v>
      </c>
      <c r="J5" s="43">
        <v>128</v>
      </c>
      <c r="K5" s="106">
        <v>72</v>
      </c>
      <c r="L5" s="106">
        <v>64</v>
      </c>
      <c r="M5" s="106">
        <v>53</v>
      </c>
      <c r="N5" s="43">
        <f aca="true" t="shared" si="0" ref="N5:N11">SUM(B5:M5)</f>
        <v>1220</v>
      </c>
      <c r="O5" s="46"/>
    </row>
    <row r="6" spans="1:15" ht="15.75" customHeight="1">
      <c r="A6" s="107" t="s">
        <v>40</v>
      </c>
      <c r="B6" s="106">
        <v>78</v>
      </c>
      <c r="C6" s="106">
        <v>75</v>
      </c>
      <c r="D6" s="106">
        <v>91</v>
      </c>
      <c r="E6" s="106">
        <v>112</v>
      </c>
      <c r="F6" s="43">
        <v>168</v>
      </c>
      <c r="G6" s="106">
        <v>135</v>
      </c>
      <c r="H6" s="43">
        <v>193</v>
      </c>
      <c r="I6" s="43">
        <v>149</v>
      </c>
      <c r="J6" s="106">
        <v>93</v>
      </c>
      <c r="K6" s="106">
        <v>97</v>
      </c>
      <c r="L6" s="106">
        <v>47</v>
      </c>
      <c r="M6" s="106">
        <v>39</v>
      </c>
      <c r="N6" s="43">
        <f t="shared" si="0"/>
        <v>1277</v>
      </c>
      <c r="O6" s="46"/>
    </row>
    <row r="7" spans="1:15" ht="15" customHeight="1">
      <c r="A7" s="105" t="s">
        <v>41</v>
      </c>
      <c r="B7" s="106">
        <v>25</v>
      </c>
      <c r="C7" s="106">
        <v>25</v>
      </c>
      <c r="D7" s="106">
        <v>24</v>
      </c>
      <c r="E7" s="106">
        <v>42</v>
      </c>
      <c r="F7" s="106">
        <v>60</v>
      </c>
      <c r="G7" s="106">
        <v>70</v>
      </c>
      <c r="H7" s="43">
        <v>192</v>
      </c>
      <c r="I7" s="43">
        <v>165</v>
      </c>
      <c r="J7" s="106">
        <v>51</v>
      </c>
      <c r="K7" s="43">
        <v>108</v>
      </c>
      <c r="L7" s="106">
        <v>103</v>
      </c>
      <c r="M7" s="106">
        <v>47</v>
      </c>
      <c r="N7" s="43">
        <f t="shared" si="0"/>
        <v>912</v>
      </c>
      <c r="O7" s="46"/>
    </row>
    <row r="8" spans="1:15" ht="17.25" customHeight="1">
      <c r="A8" s="107" t="s">
        <v>42</v>
      </c>
      <c r="B8" s="106">
        <v>90</v>
      </c>
      <c r="C8" s="106">
        <v>150</v>
      </c>
      <c r="D8" s="106">
        <v>97</v>
      </c>
      <c r="E8" s="106">
        <v>90</v>
      </c>
      <c r="F8" s="106">
        <v>206</v>
      </c>
      <c r="G8" s="43">
        <v>310</v>
      </c>
      <c r="H8" s="43">
        <v>436</v>
      </c>
      <c r="I8" s="43">
        <v>323</v>
      </c>
      <c r="J8" s="106">
        <v>160</v>
      </c>
      <c r="K8" s="106">
        <v>129</v>
      </c>
      <c r="L8" s="106">
        <v>102</v>
      </c>
      <c r="M8" s="106">
        <v>45</v>
      </c>
      <c r="N8" s="43">
        <f t="shared" si="0"/>
        <v>2138</v>
      </c>
      <c r="O8" s="46"/>
    </row>
    <row r="9" spans="1:15" ht="13.5" customHeight="1">
      <c r="A9" s="105" t="s">
        <v>43</v>
      </c>
      <c r="B9" s="106">
        <v>65</v>
      </c>
      <c r="C9" s="106">
        <v>61</v>
      </c>
      <c r="D9" s="106">
        <v>136</v>
      </c>
      <c r="E9" s="106">
        <v>117</v>
      </c>
      <c r="F9" s="43">
        <v>234</v>
      </c>
      <c r="G9" s="106">
        <v>184</v>
      </c>
      <c r="H9" s="43">
        <v>362</v>
      </c>
      <c r="I9" s="43">
        <v>238</v>
      </c>
      <c r="J9" s="106">
        <v>159</v>
      </c>
      <c r="K9" s="106">
        <v>70</v>
      </c>
      <c r="L9" s="44">
        <v>29</v>
      </c>
      <c r="M9" s="44">
        <v>39</v>
      </c>
      <c r="N9" s="43">
        <f t="shared" si="0"/>
        <v>1694</v>
      </c>
      <c r="O9" s="46"/>
    </row>
    <row r="10" spans="1:15" ht="15" customHeight="1">
      <c r="A10" s="43" t="s">
        <v>44</v>
      </c>
      <c r="B10" s="44">
        <v>60</v>
      </c>
      <c r="C10" s="44">
        <v>61</v>
      </c>
      <c r="D10" s="44">
        <v>92</v>
      </c>
      <c r="E10" s="44">
        <v>54</v>
      </c>
      <c r="F10" s="44">
        <v>87</v>
      </c>
      <c r="G10" s="44">
        <v>164</v>
      </c>
      <c r="H10" s="43">
        <v>251</v>
      </c>
      <c r="I10" s="43">
        <v>299</v>
      </c>
      <c r="J10" s="43">
        <v>179</v>
      </c>
      <c r="K10" s="44">
        <v>127</v>
      </c>
      <c r="L10" s="44">
        <v>84</v>
      </c>
      <c r="M10" s="44">
        <v>82</v>
      </c>
      <c r="N10" s="43">
        <f t="shared" si="0"/>
        <v>1540</v>
      </c>
      <c r="O10" s="46"/>
    </row>
    <row r="11" spans="1:15" ht="16.5" customHeight="1">
      <c r="A11" s="43" t="s">
        <v>45</v>
      </c>
      <c r="B11" s="44">
        <v>148</v>
      </c>
      <c r="C11" s="44">
        <v>188</v>
      </c>
      <c r="D11" s="44">
        <v>156</v>
      </c>
      <c r="E11" s="44">
        <v>152</v>
      </c>
      <c r="F11" s="44">
        <v>333</v>
      </c>
      <c r="G11" s="43">
        <v>375</v>
      </c>
      <c r="H11" s="43">
        <v>485</v>
      </c>
      <c r="I11" s="44">
        <v>347</v>
      </c>
      <c r="J11" s="43">
        <v>406</v>
      </c>
      <c r="K11" s="44">
        <v>250</v>
      </c>
      <c r="L11" s="44">
        <v>196</v>
      </c>
      <c r="M11" s="44">
        <v>168</v>
      </c>
      <c r="N11" s="43">
        <f t="shared" si="0"/>
        <v>3204</v>
      </c>
      <c r="O11" s="46"/>
    </row>
    <row r="12" spans="1:15" ht="19.5" customHeight="1">
      <c r="A12" s="43" t="s">
        <v>46</v>
      </c>
      <c r="B12" s="44">
        <v>176</v>
      </c>
      <c r="C12" s="44">
        <v>120</v>
      </c>
      <c r="D12" s="43">
        <v>227</v>
      </c>
      <c r="E12" s="43">
        <v>268</v>
      </c>
      <c r="F12" s="44">
        <v>221</v>
      </c>
      <c r="G12" s="44">
        <v>209</v>
      </c>
      <c r="H12" s="43">
        <v>258</v>
      </c>
      <c r="I12" s="44">
        <v>214</v>
      </c>
      <c r="J12" s="44">
        <v>138</v>
      </c>
      <c r="K12" s="44">
        <v>143</v>
      </c>
      <c r="L12" s="44">
        <v>160</v>
      </c>
      <c r="M12" s="44">
        <v>125</v>
      </c>
      <c r="N12" s="43">
        <f aca="true" t="shared" si="1" ref="N12:N17">SUM(B12:M12)</f>
        <v>2259</v>
      </c>
      <c r="O12" s="46"/>
    </row>
    <row r="13" spans="1:15" ht="19.5" customHeight="1">
      <c r="A13" s="43" t="s">
        <v>59</v>
      </c>
      <c r="B13" s="44">
        <v>186</v>
      </c>
      <c r="C13" s="44">
        <v>233</v>
      </c>
      <c r="D13" s="44">
        <v>280</v>
      </c>
      <c r="E13" s="44">
        <v>306</v>
      </c>
      <c r="F13" s="44">
        <v>317</v>
      </c>
      <c r="G13" s="44">
        <v>247</v>
      </c>
      <c r="H13" s="43">
        <v>543</v>
      </c>
      <c r="I13" s="43">
        <v>570</v>
      </c>
      <c r="J13" s="43">
        <v>330</v>
      </c>
      <c r="K13" s="44">
        <v>319</v>
      </c>
      <c r="L13" s="44">
        <v>279</v>
      </c>
      <c r="M13" s="44">
        <v>210</v>
      </c>
      <c r="N13" s="43">
        <f t="shared" si="1"/>
        <v>3820</v>
      </c>
      <c r="O13" s="46"/>
    </row>
    <row r="14" spans="1:15" ht="18" customHeight="1">
      <c r="A14" s="43" t="s">
        <v>60</v>
      </c>
      <c r="B14" s="44">
        <v>265</v>
      </c>
      <c r="C14" s="44">
        <v>220</v>
      </c>
      <c r="D14" s="44">
        <v>333</v>
      </c>
      <c r="E14" s="44">
        <v>312</v>
      </c>
      <c r="F14" s="44">
        <v>412</v>
      </c>
      <c r="G14" s="44">
        <v>451</v>
      </c>
      <c r="H14" s="43">
        <v>572</v>
      </c>
      <c r="I14" s="43">
        <v>719</v>
      </c>
      <c r="J14" s="44">
        <v>325</v>
      </c>
      <c r="K14" s="43">
        <v>502</v>
      </c>
      <c r="L14" s="44">
        <v>296</v>
      </c>
      <c r="M14" s="44">
        <v>211</v>
      </c>
      <c r="N14" s="43">
        <f t="shared" si="1"/>
        <v>4618</v>
      </c>
      <c r="O14" s="46"/>
    </row>
    <row r="15" spans="1:14" ht="14.25" customHeight="1">
      <c r="A15" s="74" t="s">
        <v>65</v>
      </c>
      <c r="B15" s="73">
        <v>298</v>
      </c>
      <c r="C15" s="73">
        <v>184</v>
      </c>
      <c r="D15" s="73">
        <v>349</v>
      </c>
      <c r="E15" s="73">
        <v>301</v>
      </c>
      <c r="F15" s="73">
        <v>421</v>
      </c>
      <c r="G15" s="74">
        <v>527</v>
      </c>
      <c r="H15" s="74">
        <v>545</v>
      </c>
      <c r="I15" s="74">
        <v>561</v>
      </c>
      <c r="J15" s="73">
        <v>304</v>
      </c>
      <c r="K15" s="73">
        <v>309</v>
      </c>
      <c r="L15" s="73">
        <v>309</v>
      </c>
      <c r="M15" s="108">
        <v>211</v>
      </c>
      <c r="N15" s="43">
        <f t="shared" si="1"/>
        <v>4319</v>
      </c>
    </row>
    <row r="16" spans="1:14" ht="15.75">
      <c r="A16" s="109" t="s">
        <v>67</v>
      </c>
      <c r="B16" s="77">
        <v>304</v>
      </c>
      <c r="C16" s="77">
        <v>252</v>
      </c>
      <c r="D16" s="77">
        <v>322</v>
      </c>
      <c r="E16" s="77">
        <v>262</v>
      </c>
      <c r="F16" s="109">
        <v>450</v>
      </c>
      <c r="G16" s="77">
        <v>335</v>
      </c>
      <c r="H16" s="109">
        <v>1109</v>
      </c>
      <c r="I16" s="109">
        <v>558</v>
      </c>
      <c r="J16" s="78">
        <v>408</v>
      </c>
      <c r="K16" s="77">
        <v>377</v>
      </c>
      <c r="L16" s="77">
        <v>342</v>
      </c>
      <c r="M16" s="77">
        <v>244</v>
      </c>
      <c r="N16" s="74">
        <f t="shared" si="1"/>
        <v>4963</v>
      </c>
    </row>
    <row r="17" spans="1:14" ht="15.75">
      <c r="A17" s="109" t="s">
        <v>68</v>
      </c>
      <c r="B17" s="77">
        <v>359</v>
      </c>
      <c r="C17" s="110">
        <v>307</v>
      </c>
      <c r="D17" s="110">
        <v>348</v>
      </c>
      <c r="E17" s="110">
        <v>339</v>
      </c>
      <c r="F17" s="109">
        <v>489</v>
      </c>
      <c r="G17" s="77">
        <v>364</v>
      </c>
      <c r="H17" s="109">
        <v>459</v>
      </c>
      <c r="I17" s="109">
        <v>494</v>
      </c>
      <c r="J17" s="77">
        <v>392</v>
      </c>
      <c r="K17" s="77">
        <v>428</v>
      </c>
      <c r="L17" s="77">
        <v>300</v>
      </c>
      <c r="M17" s="77">
        <v>213</v>
      </c>
      <c r="N17" s="109">
        <f t="shared" si="1"/>
        <v>4492</v>
      </c>
    </row>
    <row r="18" spans="1:14" ht="15.75">
      <c r="A18" s="74" t="s">
        <v>107</v>
      </c>
      <c r="B18" s="73">
        <v>291</v>
      </c>
      <c r="C18" s="73">
        <v>275</v>
      </c>
      <c r="D18" s="73">
        <v>297</v>
      </c>
      <c r="E18" s="73">
        <v>376</v>
      </c>
      <c r="F18" s="74">
        <v>540</v>
      </c>
      <c r="G18" s="73">
        <v>491</v>
      </c>
      <c r="H18" s="74">
        <v>604</v>
      </c>
      <c r="I18" s="74">
        <v>531</v>
      </c>
      <c r="J18" s="77">
        <v>348</v>
      </c>
      <c r="K18" s="78">
        <v>399</v>
      </c>
      <c r="L18" s="78">
        <v>242</v>
      </c>
      <c r="M18" s="78">
        <v>265</v>
      </c>
      <c r="N18" s="109">
        <f>SUM(B18:M18)</f>
        <v>4659</v>
      </c>
    </row>
    <row r="19" spans="1:18" ht="17.25" customHeight="1">
      <c r="A19" s="74" t="s">
        <v>115</v>
      </c>
      <c r="B19" s="73">
        <v>300</v>
      </c>
      <c r="C19" s="73">
        <v>229</v>
      </c>
      <c r="D19" s="73">
        <v>251</v>
      </c>
      <c r="E19" s="73">
        <v>232</v>
      </c>
      <c r="F19" s="74">
        <v>412</v>
      </c>
      <c r="G19" s="73">
        <v>273</v>
      </c>
      <c r="H19" s="74">
        <v>458</v>
      </c>
      <c r="I19" s="74">
        <v>454</v>
      </c>
      <c r="J19" s="75">
        <v>237</v>
      </c>
      <c r="K19" s="78">
        <v>292</v>
      </c>
      <c r="L19" s="75">
        <v>160</v>
      </c>
      <c r="M19" s="75">
        <v>147</v>
      </c>
      <c r="N19" s="74">
        <f>SUM(B19:M19)</f>
        <v>3445</v>
      </c>
      <c r="R19" s="26"/>
    </row>
    <row r="20" spans="1:14" ht="15.75">
      <c r="A20" s="74" t="s">
        <v>117</v>
      </c>
      <c r="B20" s="73">
        <v>167</v>
      </c>
      <c r="C20" s="73">
        <v>138</v>
      </c>
      <c r="D20" s="73">
        <v>244</v>
      </c>
      <c r="E20" s="73">
        <v>138</v>
      </c>
      <c r="F20" s="74">
        <v>294</v>
      </c>
      <c r="G20" s="73">
        <v>264</v>
      </c>
      <c r="H20" s="74">
        <v>347</v>
      </c>
      <c r="I20" s="74">
        <v>379</v>
      </c>
      <c r="J20" s="75">
        <v>260</v>
      </c>
      <c r="K20" s="44">
        <v>148</v>
      </c>
      <c r="L20" s="75">
        <v>201</v>
      </c>
      <c r="M20" s="75">
        <v>223</v>
      </c>
      <c r="N20" s="74">
        <f>SUM(B20:M20)</f>
        <v>2803</v>
      </c>
    </row>
    <row r="21" spans="1:14" ht="15.75">
      <c r="A21" s="109" t="s">
        <v>134</v>
      </c>
      <c r="B21" s="170">
        <v>269</v>
      </c>
      <c r="C21" s="170">
        <v>260</v>
      </c>
      <c r="D21" s="170">
        <v>226</v>
      </c>
      <c r="E21" s="170">
        <v>185</v>
      </c>
      <c r="F21" s="170">
        <v>396</v>
      </c>
      <c r="G21" s="170">
        <v>373</v>
      </c>
      <c r="H21" s="171">
        <v>892</v>
      </c>
      <c r="I21" s="171">
        <v>854</v>
      </c>
      <c r="J21" s="170">
        <v>833</v>
      </c>
      <c r="K21" s="171">
        <v>1099</v>
      </c>
      <c r="L21" s="170">
        <v>553</v>
      </c>
      <c r="M21" s="170">
        <v>454</v>
      </c>
      <c r="N21" s="74">
        <f>SUM(B21:M21)</f>
        <v>6394</v>
      </c>
    </row>
    <row r="22" spans="1:14" ht="15.75">
      <c r="A22" s="74" t="s">
        <v>143</v>
      </c>
      <c r="B22" s="73">
        <v>361</v>
      </c>
      <c r="C22" s="73">
        <v>259</v>
      </c>
      <c r="D22" s="73">
        <v>351</v>
      </c>
      <c r="E22" s="73">
        <v>410</v>
      </c>
      <c r="F22" s="74">
        <v>675</v>
      </c>
      <c r="G22" s="73">
        <v>788</v>
      </c>
      <c r="H22" s="74">
        <v>1139</v>
      </c>
      <c r="I22" s="74">
        <v>1048</v>
      </c>
      <c r="J22" s="75">
        <v>727</v>
      </c>
      <c r="K22" s="44">
        <v>639</v>
      </c>
      <c r="L22" s="75">
        <v>473</v>
      </c>
      <c r="M22" s="75">
        <v>590</v>
      </c>
      <c r="N22" s="74">
        <f>SUM(B22:M22)</f>
        <v>7460</v>
      </c>
    </row>
    <row r="23" spans="11:14" ht="15.75">
      <c r="K23" s="43"/>
      <c r="N23" s="74">
        <f>SUM(N5:N22)</f>
        <v>61217</v>
      </c>
    </row>
    <row r="24" ht="15.75">
      <c r="K24" s="43"/>
    </row>
    <row r="25" ht="15.75">
      <c r="K25" s="43"/>
    </row>
    <row r="26" ht="15">
      <c r="K26" s="44"/>
    </row>
    <row r="27" ht="15">
      <c r="K27" s="44"/>
    </row>
    <row r="28" spans="1:11" ht="31.5">
      <c r="A28" s="105" t="s">
        <v>48</v>
      </c>
      <c r="B28" s="44">
        <v>1220</v>
      </c>
      <c r="K28" s="43"/>
    </row>
    <row r="29" spans="1:11" ht="15.75">
      <c r="A29" s="107" t="s">
        <v>40</v>
      </c>
      <c r="B29" s="44">
        <v>1277</v>
      </c>
      <c r="K29" s="1"/>
    </row>
    <row r="30" spans="1:2" ht="15.75">
      <c r="A30" s="105" t="s">
        <v>41</v>
      </c>
      <c r="B30" s="44">
        <v>912</v>
      </c>
    </row>
    <row r="31" spans="1:2" ht="15.75">
      <c r="A31" s="107" t="s">
        <v>42</v>
      </c>
      <c r="B31" s="44">
        <v>2138</v>
      </c>
    </row>
    <row r="32" spans="1:2" ht="15.75">
      <c r="A32" s="105" t="s">
        <v>43</v>
      </c>
      <c r="B32" s="44">
        <v>1694</v>
      </c>
    </row>
    <row r="33" spans="1:2" ht="15.75">
      <c r="A33" s="43" t="s">
        <v>44</v>
      </c>
      <c r="B33" s="44">
        <v>1540</v>
      </c>
    </row>
    <row r="34" spans="1:2" ht="15.75">
      <c r="A34" s="43" t="s">
        <v>45</v>
      </c>
      <c r="B34" s="44">
        <v>3204</v>
      </c>
    </row>
    <row r="35" spans="1:2" ht="15.75">
      <c r="A35" s="43" t="s">
        <v>46</v>
      </c>
      <c r="B35" s="44">
        <v>2259</v>
      </c>
    </row>
    <row r="36" spans="1:2" ht="15.75">
      <c r="A36" s="74" t="s">
        <v>59</v>
      </c>
      <c r="B36" s="44">
        <v>3820</v>
      </c>
    </row>
    <row r="37" spans="1:2" ht="15.75">
      <c r="A37" s="74" t="s">
        <v>60</v>
      </c>
      <c r="B37" s="44">
        <v>4618</v>
      </c>
    </row>
    <row r="38" spans="1:2" ht="15.75">
      <c r="A38" s="74" t="s">
        <v>65</v>
      </c>
      <c r="B38" s="44">
        <v>4319</v>
      </c>
    </row>
    <row r="39" spans="1:2" ht="15.75">
      <c r="A39" s="109" t="s">
        <v>67</v>
      </c>
      <c r="B39" s="77">
        <v>4963</v>
      </c>
    </row>
    <row r="40" spans="1:2" ht="15.75">
      <c r="A40" s="109" t="s">
        <v>68</v>
      </c>
      <c r="B40" s="77">
        <v>4492</v>
      </c>
    </row>
    <row r="41" spans="1:2" ht="15.75">
      <c r="A41" s="74" t="s">
        <v>108</v>
      </c>
      <c r="B41" s="78">
        <v>4659</v>
      </c>
    </row>
    <row r="42" spans="1:2" ht="15.75">
      <c r="A42" s="74" t="s">
        <v>115</v>
      </c>
      <c r="B42" s="75">
        <v>3445</v>
      </c>
    </row>
    <row r="43" spans="1:2" ht="15.75">
      <c r="A43" s="74" t="s">
        <v>117</v>
      </c>
      <c r="B43" s="75">
        <v>2803</v>
      </c>
    </row>
    <row r="44" spans="1:2" ht="15.75">
      <c r="A44" s="74" t="s">
        <v>134</v>
      </c>
      <c r="B44" s="75">
        <v>6394</v>
      </c>
    </row>
    <row r="45" spans="1:2" ht="15.75">
      <c r="A45" s="74" t="s">
        <v>159</v>
      </c>
      <c r="B45" s="75">
        <v>5031</v>
      </c>
    </row>
  </sheetData>
  <sheetProtection/>
  <mergeCells count="2">
    <mergeCell ref="A1:N1"/>
    <mergeCell ref="A2:N2"/>
  </mergeCells>
  <printOptions/>
  <pageMargins left="0.77" right="1.03" top="1.18" bottom="0.53" header="0.59" footer="0.3"/>
  <pageSetup horizontalDpi="600" verticalDpi="600" orientation="landscape" paperSize="9" r:id="rId2"/>
  <headerFooter alignWithMargins="0">
    <oddHeader>&amp;C&amp;"Arial,Bold"&amp;12Kandavas Tūrisma informācijas centrs&amp;"Arial,Regular"&amp;10
Ūdens iela 2, Kandava, LV-3120, Kandavas novads. Tel.: (+371)63181150, 28356529, info@kandava.lv   www.visitkandava.lv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0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11.00390625" style="0" customWidth="1"/>
    <col min="2" max="2" width="12.421875" style="0" customWidth="1"/>
    <col min="3" max="3" width="11.7109375" style="0" customWidth="1"/>
    <col min="4" max="4" width="7.140625" style="0" customWidth="1"/>
    <col min="5" max="5" width="10.28125" style="0" customWidth="1"/>
    <col min="6" max="6" width="8.28125" style="0" customWidth="1"/>
    <col min="7" max="7" width="5.421875" style="0" customWidth="1"/>
    <col min="8" max="8" width="7.140625" style="0" customWidth="1"/>
    <col min="9" max="9" width="5.7109375" style="0" customWidth="1"/>
    <col min="10" max="10" width="8.57421875" style="0" customWidth="1"/>
    <col min="11" max="11" width="7.421875" style="0" customWidth="1"/>
    <col min="12" max="13" width="6.28125" style="0" customWidth="1"/>
    <col min="14" max="14" width="6.8515625" style="0" customWidth="1"/>
    <col min="15" max="16" width="6.421875" style="0" customWidth="1"/>
    <col min="17" max="17" width="5.8515625" style="0" customWidth="1"/>
    <col min="18" max="18" width="6.8515625" style="0" customWidth="1"/>
    <col min="19" max="19" width="5.140625" style="0" customWidth="1"/>
    <col min="20" max="20" width="7.421875" style="0" customWidth="1"/>
    <col min="21" max="21" width="4.7109375" style="0" customWidth="1"/>
    <col min="22" max="22" width="7.7109375" style="0" customWidth="1"/>
    <col min="23" max="23" width="5.8515625" style="0" customWidth="1"/>
  </cols>
  <sheetData>
    <row r="1" spans="1:12" ht="58.5" customHeight="1">
      <c r="A1" s="392" t="s">
        <v>152</v>
      </c>
      <c r="B1" s="392"/>
      <c r="C1" s="392"/>
      <c r="D1" s="392"/>
      <c r="E1" s="392"/>
      <c r="F1" s="392"/>
      <c r="G1" s="392"/>
      <c r="H1" s="392"/>
      <c r="I1" s="206"/>
      <c r="J1" s="206"/>
      <c r="K1" s="206"/>
      <c r="L1" s="206"/>
    </row>
    <row r="2" spans="3:11" ht="63" customHeight="1">
      <c r="C2" s="213" t="s">
        <v>37</v>
      </c>
      <c r="D2" s="216" t="s">
        <v>109</v>
      </c>
      <c r="E2" s="212" t="s">
        <v>139</v>
      </c>
      <c r="F2" s="217" t="s">
        <v>137</v>
      </c>
      <c r="G2" s="204"/>
      <c r="H2" s="205"/>
      <c r="I2" s="204"/>
      <c r="J2" s="205"/>
      <c r="K2" s="204"/>
    </row>
    <row r="3" spans="3:6" ht="14.25">
      <c r="C3" s="45"/>
      <c r="D3" s="214"/>
      <c r="E3" s="45"/>
      <c r="F3" s="45"/>
    </row>
    <row r="4" spans="3:6" ht="15">
      <c r="C4" s="212">
        <v>2013</v>
      </c>
      <c r="D4" s="215">
        <v>4963</v>
      </c>
      <c r="E4" s="45"/>
      <c r="F4" s="45"/>
    </row>
    <row r="5" spans="3:6" ht="15">
      <c r="C5" s="45"/>
      <c r="D5" s="214"/>
      <c r="E5" s="211" t="s">
        <v>28</v>
      </c>
      <c r="F5" s="218">
        <f>D6/D4</f>
        <v>0.9050977231513198</v>
      </c>
    </row>
    <row r="6" spans="3:6" ht="15">
      <c r="C6" s="213">
        <v>2014</v>
      </c>
      <c r="D6" s="209">
        <v>4492</v>
      </c>
      <c r="E6" s="208"/>
      <c r="F6" s="45"/>
    </row>
    <row r="7" spans="3:6" ht="15" customHeight="1">
      <c r="C7" s="45"/>
      <c r="D7" s="214"/>
      <c r="E7" s="211" t="s">
        <v>138</v>
      </c>
      <c r="F7" s="219">
        <f>D8/D6</f>
        <v>1.0371772039180767</v>
      </c>
    </row>
    <row r="8" spans="3:6" ht="15">
      <c r="C8" s="213">
        <v>2015</v>
      </c>
      <c r="D8" s="209">
        <v>4659</v>
      </c>
      <c r="E8" s="208"/>
      <c r="F8" s="45"/>
    </row>
    <row r="9" spans="3:6" ht="15">
      <c r="C9" s="45"/>
      <c r="D9" s="214"/>
      <c r="E9" s="211" t="s">
        <v>28</v>
      </c>
      <c r="F9" s="220">
        <f>D10/D8</f>
        <v>0.7394290620304786</v>
      </c>
    </row>
    <row r="10" spans="3:6" ht="15">
      <c r="C10" s="213">
        <v>2016</v>
      </c>
      <c r="D10" s="209">
        <v>3445</v>
      </c>
      <c r="E10" s="208"/>
      <c r="F10" s="45"/>
    </row>
    <row r="11" spans="3:6" ht="15">
      <c r="C11" s="45"/>
      <c r="D11" s="214"/>
      <c r="E11" s="211" t="s">
        <v>28</v>
      </c>
      <c r="F11" s="220">
        <f>D12/D10*100</f>
        <v>81.3642960812772</v>
      </c>
    </row>
    <row r="12" spans="3:6" ht="15">
      <c r="C12" s="213">
        <v>2017</v>
      </c>
      <c r="D12" s="209">
        <v>2803</v>
      </c>
      <c r="E12" s="208"/>
      <c r="F12" s="45"/>
    </row>
    <row r="13" spans="3:6" ht="15">
      <c r="C13" s="45"/>
      <c r="D13" s="214"/>
      <c r="E13" s="211" t="s">
        <v>138</v>
      </c>
      <c r="F13" s="220">
        <f>D14/D12*100</f>
        <v>228.1127363539065</v>
      </c>
    </row>
    <row r="14" spans="3:6" ht="15">
      <c r="C14" s="213">
        <v>2018</v>
      </c>
      <c r="D14" s="210">
        <v>6394</v>
      </c>
      <c r="E14" s="45"/>
      <c r="F14" s="45"/>
    </row>
    <row r="15" spans="5:6" ht="15">
      <c r="E15" s="249" t="s">
        <v>138</v>
      </c>
      <c r="F15" s="220">
        <f>D16/D14*100</f>
        <v>116.67187988739443</v>
      </c>
    </row>
    <row r="16" spans="3:4" ht="15">
      <c r="C16" s="248">
        <v>2019</v>
      </c>
      <c r="D16" s="247">
        <v>7460</v>
      </c>
    </row>
    <row r="17" ht="12.75">
      <c r="C17" s="246"/>
    </row>
    <row r="60" ht="14.25">
      <c r="U60" s="70"/>
    </row>
  </sheetData>
  <sheetProtection/>
  <mergeCells count="1">
    <mergeCell ref="A1:H1"/>
  </mergeCells>
  <printOptions/>
  <pageMargins left="0.9895833333333334" right="0.7" top="1.0520833333333333" bottom="0.75" header="0.3" footer="0.3"/>
  <pageSetup horizontalDpi="600" verticalDpi="600" orientation="portrait" paperSize="9" r:id="rId1"/>
  <headerFooter>
    <oddHeader>&amp;CKandavas Tūrisma informācijas centrs 
Kandava, Ūdens iela 2, tel.: (+371)63181150, 28356520, e-pasts: info@kandava.lv, www.visitkandava.lv</oddHeader>
    <oddFooter>&amp;RSagatavoja: Kandavas TIC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Kandavas 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</dc:creator>
  <cp:keywords/>
  <dc:description/>
  <cp:lastModifiedBy>Anda</cp:lastModifiedBy>
  <cp:lastPrinted>2019-09-17T13:15:28Z</cp:lastPrinted>
  <dcterms:created xsi:type="dcterms:W3CDTF">2007-01-02T13:12:40Z</dcterms:created>
  <dcterms:modified xsi:type="dcterms:W3CDTF">2020-01-02T11:57:23Z</dcterms:modified>
  <cp:category/>
  <cp:version/>
  <cp:contentType/>
  <cp:contentStatus/>
</cp:coreProperties>
</file>