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0" windowWidth="15180" windowHeight="4260" tabRatio="788" firstSheet="2" activeTab="7"/>
  </bookViews>
  <sheets>
    <sheet name="Apmeklejums, grafiks" sheetId="1" r:id="rId1"/>
    <sheet name="Latvijas tūr. garfiks" sheetId="2" r:id="rId2"/>
    <sheet name="Ārzemju tūrist, grafiksi" sheetId="3" r:id="rId3"/>
    <sheet name="Ārzemn.2002-13" sheetId="4" r:id="rId4"/>
    <sheet name="Latv.t.2002-13" sheetId="5" r:id="rId5"/>
    <sheet name="Apkalp.graf.2002-13" sheetId="6" r:id="rId6"/>
    <sheet name="Apmeklētāji 2002-13" sheetId="7" r:id="rId7"/>
    <sheet name="Apkalp,2013" sheetId="8" r:id="rId8"/>
    <sheet name="Ienāca TIC,2013" sheetId="9" r:id="rId9"/>
    <sheet name="Zvanīja 2013" sheetId="10" r:id="rId10"/>
    <sheet name="E-pasts 2013" sheetId="11" r:id="rId11"/>
    <sheet name="Kā apkalpoti 2013" sheetId="12" r:id="rId12"/>
  </sheets>
  <definedNames/>
  <calcPr fullCalcOnLoad="1"/>
</workbook>
</file>

<file path=xl/sharedStrings.xml><?xml version="1.0" encoding="utf-8"?>
<sst xmlns="http://schemas.openxmlformats.org/spreadsheetml/2006/main" count="323" uniqueCount="91">
  <si>
    <t>Lietuva</t>
  </si>
  <si>
    <t>Vācija</t>
  </si>
  <si>
    <t>Igaunija</t>
  </si>
  <si>
    <t>Krievija</t>
  </si>
  <si>
    <t>Šveice</t>
  </si>
  <si>
    <t>Beļģija</t>
  </si>
  <si>
    <t>Nīderlande</t>
  </si>
  <si>
    <t>Somija</t>
  </si>
  <si>
    <t>Francija</t>
  </si>
  <si>
    <t>Čehija</t>
  </si>
  <si>
    <t>Itālija</t>
  </si>
  <si>
    <t>Austrija</t>
  </si>
  <si>
    <t>Norvēģija</t>
  </si>
  <si>
    <t>KOPĀ:</t>
  </si>
  <si>
    <t>Izraēla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</si>
  <si>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</si>
  <si>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</si>
  <si>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</si>
  <si>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</si>
  <si>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</si>
  <si>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</si>
  <si>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</si>
  <si>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</si>
  <si>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</si>
  <si>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</si>
  <si>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</si>
  <si>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</si>
  <si>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</si>
  <si>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Kandava</t>
  </si>
  <si>
    <t>-</t>
  </si>
  <si>
    <t>% no kopējā sk.</t>
  </si>
  <si>
    <t>Ārzemnieki</t>
  </si>
  <si>
    <t>KOPĀ</t>
  </si>
  <si>
    <t>Latvija (izņ.Kand.)</t>
  </si>
  <si>
    <t>Lielbritānija, Īrija</t>
  </si>
  <si>
    <t>Apmeklētāji</t>
  </si>
  <si>
    <t>2002.g. maijs</t>
  </si>
  <si>
    <t>No 2002.g. maijs</t>
  </si>
  <si>
    <t>Ukraina</t>
  </si>
  <si>
    <t>Tūristu skaita dinamika Kandavas TIC</t>
  </si>
  <si>
    <t>Gads</t>
  </si>
  <si>
    <t>Kopā: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</si>
  <si>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</si>
  <si>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</si>
  <si>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</si>
  <si>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</si>
  <si>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</si>
  <si>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</si>
  <si>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</si>
  <si>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</si>
  <si>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Citas ārzemes</t>
  </si>
  <si>
    <t>Blatkrievija</t>
  </si>
  <si>
    <t>Kazahstāna</t>
  </si>
  <si>
    <t>2002. V-XII</t>
  </si>
  <si>
    <t>Ienāca</t>
  </si>
  <si>
    <t>E-pasts</t>
  </si>
  <si>
    <t>Zvani</t>
  </si>
  <si>
    <t>No kurienes</t>
  </si>
  <si>
    <t>Latvija (iesk.Kand.)</t>
  </si>
  <si>
    <t>Polija</t>
  </si>
  <si>
    <t>ASV</t>
  </si>
  <si>
    <t>Spānija</t>
  </si>
  <si>
    <t>Baltkrievija</t>
  </si>
  <si>
    <t>% no tūr. gadā</t>
  </si>
  <si>
    <t>2010.</t>
  </si>
  <si>
    <t>2011.</t>
  </si>
  <si>
    <t>Ķīna</t>
  </si>
  <si>
    <t>Latvijas tūristi</t>
  </si>
  <si>
    <t>2002.V-XII</t>
  </si>
  <si>
    <t>Moldova</t>
  </si>
  <si>
    <t>Ungārija</t>
  </si>
  <si>
    <t>Argentīna</t>
  </si>
  <si>
    <t>2012.</t>
  </si>
  <si>
    <t>2002.g. Maijs-</t>
  </si>
  <si>
    <t>Ārzmenieki</t>
  </si>
  <si>
    <t>ĀRZEMNIEKI</t>
  </si>
  <si>
    <r>
      <t xml:space="preserve">Apkalpoti </t>
    </r>
    <r>
      <rPr>
        <b/>
        <sz val="14"/>
        <rFont val="Arial"/>
        <family val="2"/>
      </rPr>
      <t xml:space="preserve">pa e-pastu </t>
    </r>
    <r>
      <rPr>
        <sz val="14"/>
        <rFont val="Arial"/>
        <family val="2"/>
      </rPr>
      <t>Kandavas TIC 2013.gadā</t>
    </r>
  </si>
  <si>
    <r>
      <t>Apkalpotie klienti Kandavas TIC 2013.gadā</t>
    </r>
    <r>
      <rPr>
        <b/>
        <sz val="12"/>
        <rFont val="Arial"/>
        <family val="2"/>
      </rPr>
      <t xml:space="preserve"> pa veidiem un valstīm</t>
    </r>
  </si>
  <si>
    <r>
      <t xml:space="preserve">Apkalpotie </t>
    </r>
    <r>
      <rPr>
        <b/>
        <sz val="14"/>
        <rFont val="Arial"/>
        <family val="2"/>
      </rPr>
      <t xml:space="preserve">pa telefonu </t>
    </r>
    <r>
      <rPr>
        <sz val="14"/>
        <rFont val="Arial"/>
        <family val="2"/>
      </rPr>
      <t>Kandavas TIC 2013.gadā</t>
    </r>
  </si>
  <si>
    <r>
      <t xml:space="preserve">Apkalpotie </t>
    </r>
    <r>
      <rPr>
        <b/>
        <sz val="14"/>
        <rFont val="Arial"/>
        <family val="2"/>
      </rPr>
      <t xml:space="preserve">ienākušie </t>
    </r>
    <r>
      <rPr>
        <sz val="14"/>
        <rFont val="Arial"/>
        <family val="2"/>
      </rPr>
      <t>Kandavas TIC 2013.gadā</t>
    </r>
  </si>
  <si>
    <t>2013.</t>
  </si>
  <si>
    <t>Ārzemju tūristi Kandavas TIC (2002.g.maijs - 2013.)</t>
  </si>
  <si>
    <t>Latvijas tūristu skaita dinamika Kandavas TIC (2002.g.maijs - 2013.)</t>
  </si>
  <si>
    <t>2014.</t>
  </si>
  <si>
    <t>(2002.g. maija - 2013.g.)</t>
  </si>
  <si>
    <t>Apkalpotie tūristi (ienākošie, e-pasti, zvani) Kandavas TIC 2013.gadā</t>
  </si>
  <si>
    <t>Portugāle</t>
  </si>
  <si>
    <t>Kuba</t>
  </si>
  <si>
    <t>Slovākija</t>
  </si>
  <si>
    <t>Austrālija</t>
  </si>
  <si>
    <t>Brazīlija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</si>
</sst>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_-* #,##0.000\ &quot;Ls&quot;_-;\-* #,##0.000\ &quot;Ls&quot;_-;_-* &quot;-&quot;??\ &quot;Ls&quot;_-;_-@_-"/>
    <numFmt numFmtId="185" formatCode="_-* #,##0.0000\ &quot;Ls&quot;_-;\-* #,##0.0000\ &quot;Ls&quot;_-;_-* &quot;-&quot;??\ &quot;Ls&quot;_-;_-@_-"/>
    <numFmt numFmtId="186" formatCode="_-* #,##0.0\ &quot;Ls&quot;_-;\-* #,##0.0\ &quot;Ls&quot;_-;_-* &quot;-&quot;??\ &quot;Ls&quot;_-;_-@_-"/>
    <numFmt numFmtId="187" formatCode="_-* #,##0\ &quot;Ls&quot;_-;\-* #,##0\ &quot;Ls&quot;_-;_-* &quot;-&quot;??\ &quot;Ls&quot;_-;_-@_-"/>
    <numFmt numFmtId="188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.2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.75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8.5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textRotation="90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0" fillId="0" borderId="3" xfId="0" applyBorder="1" applyAlignment="1">
      <alignment wrapText="1"/>
    </xf>
    <xf numFmtId="0" fontId="13" fillId="0" borderId="4" xfId="0" applyFont="1" applyFill="1" applyBorder="1" applyAlignment="1">
      <alignment horizontal="center" vertical="top" textRotation="90" wrapText="1"/>
    </xf>
    <xf numFmtId="1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 wrapText="1"/>
    </xf>
    <xf numFmtId="0" fontId="12" fillId="0" borderId="6" xfId="0" applyFont="1" applyBorder="1" applyAlignment="1">
      <alignment horizontal="center" vertical="top" textRotation="90" wrapText="1"/>
    </xf>
    <xf numFmtId="0" fontId="12" fillId="0" borderId="8" xfId="0" applyFont="1" applyBorder="1" applyAlignment="1">
      <alignment horizontal="center" vertical="top" textRotation="90" wrapText="1"/>
    </xf>
    <xf numFmtId="0" fontId="12" fillId="0" borderId="7" xfId="0" applyFont="1" applyBorder="1" applyAlignment="1">
      <alignment horizontal="center" vertical="top" textRotation="90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top" textRotation="90" wrapText="1"/>
    </xf>
    <xf numFmtId="0" fontId="0" fillId="0" borderId="2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16" fillId="3" borderId="27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textRotation="90"/>
    </xf>
    <xf numFmtId="0" fontId="16" fillId="3" borderId="4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6" fillId="3" borderId="3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/>
    </xf>
    <xf numFmtId="0" fontId="18" fillId="4" borderId="9" xfId="0" applyFont="1" applyFill="1" applyBorder="1" applyAlignment="1">
      <alignment/>
    </xf>
    <xf numFmtId="0" fontId="18" fillId="4" borderId="32" xfId="0" applyFont="1" applyFill="1" applyBorder="1" applyAlignment="1">
      <alignment/>
    </xf>
    <xf numFmtId="0" fontId="18" fillId="0" borderId="16" xfId="0" applyFont="1" applyBorder="1" applyAlignment="1">
      <alignment horizontal="left" vertical="top" wrapText="1"/>
    </xf>
    <xf numFmtId="0" fontId="24" fillId="2" borderId="16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2" borderId="16" xfId="0" applyFont="1" applyFill="1" applyBorder="1" applyAlignment="1">
      <alignment horizontal="left" vertical="top" wrapText="1"/>
    </xf>
    <xf numFmtId="0" fontId="18" fillId="0" borderId="14" xfId="17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" fontId="0" fillId="3" borderId="35" xfId="0" applyNumberFormat="1" applyFont="1" applyFill="1" applyBorder="1" applyAlignment="1">
      <alignment horizontal="center" vertical="center"/>
    </xf>
    <xf numFmtId="1" fontId="0" fillId="3" borderId="39" xfId="0" applyNumberFormat="1" applyFont="1" applyFill="1" applyBorder="1" applyAlignment="1">
      <alignment horizontal="center" vertical="center"/>
    </xf>
    <xf numFmtId="1" fontId="0" fillId="3" borderId="4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6" fillId="0" borderId="4" xfId="0" applyFont="1" applyFill="1" applyBorder="1" applyAlignment="1">
      <alignment horizontal="center" textRotation="90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 vertical="center" wrapText="1"/>
    </xf>
    <xf numFmtId="1" fontId="0" fillId="3" borderId="41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/>
    </xf>
    <xf numFmtId="0" fontId="16" fillId="3" borderId="21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9" fillId="0" borderId="42" xfId="0" applyFont="1" applyFill="1" applyBorder="1" applyAlignment="1">
      <alignment horizontal="center" vertical="center" wrapText="1"/>
    </xf>
    <xf numFmtId="175" fontId="0" fillId="3" borderId="21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175" fontId="5" fillId="3" borderId="3" xfId="0" applyNumberFormat="1" applyFont="1" applyFill="1" applyBorder="1" applyAlignment="1">
      <alignment horizontal="center"/>
    </xf>
    <xf numFmtId="175" fontId="0" fillId="3" borderId="4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16" fillId="3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vertical="top" wrapText="1"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16" fillId="3" borderId="56" xfId="0" applyFont="1" applyFill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21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3" borderId="27" xfId="0" applyFont="1" applyFill="1" applyBorder="1" applyAlignment="1">
      <alignment/>
    </xf>
    <xf numFmtId="0" fontId="21" fillId="3" borderId="3" xfId="0" applyFont="1" applyFill="1" applyBorder="1" applyAlignment="1">
      <alignment horizontal="left" vertical="top" textRotation="90" wrapText="1"/>
    </xf>
    <xf numFmtId="0" fontId="21" fillId="0" borderId="0" xfId="0" applyFont="1" applyBorder="1" applyAlignment="1">
      <alignment horizontal="left" vertical="top" textRotation="90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38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8" fillId="3" borderId="27" xfId="0" applyFont="1" applyFill="1" applyBorder="1" applyAlignment="1">
      <alignment horizontal="left" vertical="top" wrapText="1"/>
    </xf>
    <xf numFmtId="0" fontId="8" fillId="3" borderId="59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/>
    </xf>
    <xf numFmtId="0" fontId="8" fillId="3" borderId="3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textRotation="90" wrapText="1"/>
    </xf>
    <xf numFmtId="0" fontId="0" fillId="0" borderId="8" xfId="0" applyFont="1" applyBorder="1" applyAlignment="1">
      <alignment horizontal="center" vertical="top" textRotation="90" wrapText="1"/>
    </xf>
    <xf numFmtId="0" fontId="0" fillId="0" borderId="7" xfId="0" applyFont="1" applyBorder="1" applyAlignment="1">
      <alignment horizontal="center" vertical="top" textRotation="90" wrapText="1"/>
    </xf>
    <xf numFmtId="0" fontId="5" fillId="0" borderId="4" xfId="0" applyFont="1" applyFill="1" applyBorder="1" applyAlignment="1">
      <alignment horizontal="center" vertical="top" textRotation="90" wrapText="1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5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3" borderId="59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6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12" fillId="0" borderId="29" xfId="0" applyFont="1" applyBorder="1" applyAlignment="1">
      <alignment horizontal="center"/>
    </xf>
    <xf numFmtId="0" fontId="0" fillId="0" borderId="62" xfId="0" applyBorder="1" applyAlignment="1">
      <alignment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9" fillId="0" borderId="21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6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top" textRotation="90" wrapText="1"/>
    </xf>
    <xf numFmtId="0" fontId="21" fillId="0" borderId="66" xfId="0" applyFont="1" applyBorder="1" applyAlignment="1">
      <alignment horizontal="left" vertical="top" textRotation="90" wrapText="1"/>
    </xf>
    <xf numFmtId="0" fontId="25" fillId="0" borderId="66" xfId="0" applyFont="1" applyFill="1" applyBorder="1" applyAlignment="1">
      <alignment horizontal="left" vertical="top" textRotation="90" wrapText="1"/>
    </xf>
    <xf numFmtId="0" fontId="21" fillId="0" borderId="66" xfId="0" applyFont="1" applyFill="1" applyBorder="1" applyAlignment="1">
      <alignment horizontal="left" vertical="top" textRotation="90" wrapText="1"/>
    </xf>
    <xf numFmtId="0" fontId="21" fillId="0" borderId="9" xfId="0" applyFont="1" applyFill="1" applyBorder="1" applyAlignment="1">
      <alignment horizontal="left" vertical="top" textRotation="90" wrapText="1"/>
    </xf>
    <xf numFmtId="0" fontId="21" fillId="0" borderId="9" xfId="0" applyFont="1" applyBorder="1" applyAlignment="1">
      <alignment horizontal="left" vertical="top" textRotation="90" wrapText="1"/>
    </xf>
    <xf numFmtId="0" fontId="21" fillId="0" borderId="32" xfId="0" applyFont="1" applyFill="1" applyBorder="1" applyAlignment="1">
      <alignment horizontal="left" vertical="top" textRotation="90" wrapText="1"/>
    </xf>
    <xf numFmtId="0" fontId="13" fillId="0" borderId="3" xfId="0" applyFont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3" borderId="21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 wrapText="1"/>
    </xf>
    <xf numFmtId="0" fontId="0" fillId="3" borderId="61" xfId="0" applyFont="1" applyFill="1" applyBorder="1" applyAlignment="1">
      <alignment horizontal="left" vertical="top" wrapText="1"/>
    </xf>
    <xf numFmtId="0" fontId="9" fillId="3" borderId="61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6" fillId="0" borderId="3" xfId="0" applyFont="1" applyBorder="1" applyAlignment="1">
      <alignment horizontal="center" textRotation="90"/>
    </xf>
    <xf numFmtId="0" fontId="16" fillId="0" borderId="3" xfId="0" applyFont="1" applyFill="1" applyBorder="1" applyAlignment="1">
      <alignment horizontal="center" textRotation="90"/>
    </xf>
    <xf numFmtId="0" fontId="16" fillId="0" borderId="11" xfId="0" applyFont="1" applyBorder="1" applyAlignment="1">
      <alignment horizontal="center" textRotation="90"/>
    </xf>
    <xf numFmtId="0" fontId="0" fillId="3" borderId="17" xfId="0" applyFont="1" applyFill="1" applyBorder="1" applyAlignment="1">
      <alignment horizontal="left" vertical="top" wrapText="1"/>
    </xf>
    <xf numFmtId="0" fontId="16" fillId="3" borderId="68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4" borderId="69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6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left" vertical="top" wrapText="1"/>
    </xf>
    <xf numFmtId="0" fontId="13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center"/>
    </xf>
    <xf numFmtId="0" fontId="12" fillId="3" borderId="49" xfId="0" applyFont="1" applyFill="1" applyBorder="1" applyAlignment="1">
      <alignment/>
    </xf>
    <xf numFmtId="0" fontId="12" fillId="3" borderId="1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3" borderId="5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left" vertical="top" textRotation="90" wrapText="1"/>
    </xf>
    <xf numFmtId="175" fontId="0" fillId="4" borderId="15" xfId="0" applyNumberFormat="1" applyFont="1" applyFill="1" applyBorder="1" applyAlignment="1">
      <alignment horizontal="center" vertical="center" wrapText="1"/>
    </xf>
    <xf numFmtId="175" fontId="0" fillId="4" borderId="50" xfId="0" applyNumberFormat="1" applyFont="1" applyFill="1" applyBorder="1" applyAlignment="1">
      <alignment horizontal="center" vertical="center" wrapText="1"/>
    </xf>
    <xf numFmtId="175" fontId="0" fillId="4" borderId="3" xfId="0" applyNumberFormat="1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6" fillId="0" borderId="6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5" fillId="0" borderId="72" xfId="0" applyFont="1" applyBorder="1" applyAlignment="1">
      <alignment vertical="top" textRotation="90" wrapText="1"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 vertical="top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58" xfId="0" applyFont="1" applyFill="1" applyBorder="1" applyAlignment="1">
      <alignment horizontal="right" vertical="center"/>
    </xf>
    <xf numFmtId="0" fontId="0" fillId="0" borderId="5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16" fillId="3" borderId="73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3" fillId="3" borderId="70" xfId="0" applyFont="1" applyFill="1" applyBorder="1" applyAlignment="1">
      <alignment horizontal="center"/>
    </xf>
    <xf numFmtId="0" fontId="13" fillId="3" borderId="73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44" xfId="0" applyFont="1" applyBorder="1" applyAlignment="1">
      <alignment horizontal="center" vertical="top" textRotation="90" wrapText="1"/>
    </xf>
    <xf numFmtId="0" fontId="5" fillId="0" borderId="45" xfId="0" applyFont="1" applyBorder="1" applyAlignment="1">
      <alignment horizontal="center" vertical="top" textRotation="90" wrapText="1"/>
    </xf>
    <xf numFmtId="0" fontId="0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4" borderId="5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64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left"/>
    </xf>
    <xf numFmtId="0" fontId="16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0" fillId="0" borderId="73" xfId="0" applyBorder="1" applyAlignment="1">
      <alignment/>
    </xf>
    <xf numFmtId="0" fontId="12" fillId="0" borderId="74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57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0" fillId="3" borderId="49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2" fillId="3" borderId="4" xfId="0" applyFont="1" applyFill="1" applyBorder="1" applyAlignment="1">
      <alignment/>
    </xf>
    <xf numFmtId="0" fontId="12" fillId="3" borderId="3" xfId="0" applyFont="1" applyFill="1" applyBorder="1" applyAlignment="1">
      <alignment horizontal="left" vertical="top" wrapText="1"/>
    </xf>
    <xf numFmtId="0" fontId="5" fillId="3" borderId="7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left" vertical="top" wrapText="1"/>
    </xf>
    <xf numFmtId="0" fontId="12" fillId="0" borderId="63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vertical="top" wrapText="1"/>
    </xf>
    <xf numFmtId="0" fontId="12" fillId="0" borderId="6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175" fontId="12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36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Kandavas TIC apkalpoto klientu grafiks 2013.gadā pa mēnešiem</a:t>
            </a:r>
          </a:p>
        </c:rich>
      </c:tx>
      <c:layout>
        <c:manualLayout>
          <c:xMode val="factor"/>
          <c:yMode val="factor"/>
          <c:x val="-0.002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45"/>
          <c:w val="0.868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'Apmeklejums, grafiks'!$A$2</c:f>
              <c:strCache>
                <c:ptCount val="1"/>
                <c:pt idx="0">
                  <c:v>Apmeklētāji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'Apmeklejums, grafiks'!$B$1:$M$1</c:f>
              <c:strCache/>
            </c:strRef>
          </c:cat>
          <c:val>
            <c:numRef>
              <c:f>'Apmeklejums, grafiks'!$B$2:$M$2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159266"/>
        <c:axId val="64433395"/>
      </c:barChart>
      <c:catAx>
        <c:axId val="715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l"/>
        <c:delete val="1"/>
        <c:majorTickMark val="out"/>
        <c:minorTickMark val="none"/>
        <c:tickLblPos val="nextTo"/>
        <c:crossAx val="7159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Latvijas (t.sk.Kandavas) tūristi Kandavas TIC 
2013.gadā mēnešu skatījumā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'Latvijas tūr. garfiks'!$A$2</c:f>
              <c:strCache>
                <c:ptCount val="1"/>
                <c:pt idx="0">
                  <c:v>Latvijas tūristi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'Latvijas tūr. garfiks'!$B$1:$M$1</c:f>
              <c:strCache/>
            </c:strRef>
          </c:cat>
          <c:val>
            <c:numRef>
              <c:f>'Latvijas tūr. garfiks'!$B$2:$M$2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029644"/>
        <c:axId val="51722477"/>
      </c:barChart>
      <c:catAx>
        <c:axId val="430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29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Ārzemnieki Kandavas TIC 
2013.gadā mēnešu skatījumā</a:t>
            </a:r>
          </a:p>
        </c:rich>
      </c:tx>
      <c:layout>
        <c:manualLayout>
          <c:xMode val="factor"/>
          <c:yMode val="factor"/>
          <c:x val="-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125"/>
          <c:w val="0.817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'Ārzemju tūrist, grafiksi'!$A$2</c:f>
              <c:strCache>
                <c:ptCount val="1"/>
                <c:pt idx="0">
                  <c:v>Ārzemnieki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'Ārzemju tūrist, grafiksi'!$B$1:$M$1</c:f>
              <c:strCache/>
            </c:strRef>
          </c:cat>
          <c:val>
            <c:numRef>
              <c:f>'Ārzemju tūrist, grafiksi'!$B$2:$M$2</c:f>
              <c:numCache/>
            </c:numRef>
          </c:val>
        </c:ser>
        <c:axId val="62849110"/>
        <c:axId val="28771079"/>
      </c:barChart>
      <c:catAx>
        <c:axId val="6284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</c:scaling>
        <c:axPos val="l"/>
        <c:delete val="1"/>
        <c:majorTickMark val="out"/>
        <c:minorTickMark val="none"/>
        <c:tickLblPos val="nextTo"/>
        <c:crossAx val="6284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Kandavas TIC apkalpotie klienti 
2002. V - 2013.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755"/>
          <c:w val="0.82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'Apkalp.graf.2002-13'!$A$2</c:f>
              <c:strCache>
                <c:ptCount val="1"/>
                <c:pt idx="0">
                  <c:v>2002.V-XII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'Apkalp.graf.2002-13'!$B$2</c:f>
              <c:numCache/>
            </c:numRef>
          </c:val>
        </c:ser>
        <c:ser>
          <c:idx val="1"/>
          <c:order val="1"/>
          <c:tx>
            <c:strRef>
              <c:f>'Apkalp.graf.2002-13'!$A$3</c:f>
              <c:strCache>
                <c:ptCount val="1"/>
                <c:pt idx="0">
                  <c:v>2003.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'Apkalp.graf.2002-13'!$B$3</c:f>
              <c:numCache/>
            </c:numRef>
          </c:val>
        </c:ser>
        <c:ser>
          <c:idx val="2"/>
          <c:order val="2"/>
          <c:tx>
            <c:strRef>
              <c:f>'Apkalp.graf.2002-13'!$A$4</c:f>
              <c:strCache>
                <c:ptCount val="1"/>
                <c:pt idx="0">
                  <c:v>2004.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'Apkalp.graf.2002-13'!$B$4</c:f>
              <c:numCache/>
            </c:numRef>
          </c:val>
        </c:ser>
        <c:ser>
          <c:idx val="3"/>
          <c:order val="3"/>
          <c:tx>
            <c:strRef>
              <c:f>'Apkalp.graf.2002-13'!$A$5</c:f>
              <c:strCache>
                <c:ptCount val="1"/>
                <c:pt idx="0">
                  <c:v>2005.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'Apkalp.graf.2002-13'!$B$5</c:f>
              <c:numCache/>
            </c:numRef>
          </c:val>
        </c:ser>
        <c:ser>
          <c:idx val="4"/>
          <c:order val="4"/>
          <c:tx>
            <c:strRef>
              <c:f>'Apkalp.graf.2002-13'!$A$6</c:f>
              <c:strCache>
                <c:ptCount val="1"/>
                <c:pt idx="0">
                  <c:v>2006.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'Apkalp.graf.2002-13'!$B$6</c:f>
              <c:numCache/>
            </c:numRef>
          </c:val>
        </c:ser>
        <c:ser>
          <c:idx val="5"/>
          <c:order val="5"/>
          <c:tx>
            <c:strRef>
              <c:f>'Apkalp.graf.2002-13'!$A$7</c:f>
              <c:strCache>
                <c:ptCount val="1"/>
                <c:pt idx="0">
                  <c:v>2007.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'Apkalp.graf.2002-13'!$B$7</c:f>
              <c:numCache/>
            </c:numRef>
          </c:val>
        </c:ser>
        <c:ser>
          <c:idx val="6"/>
          <c:order val="6"/>
          <c:tx>
            <c:strRef>
              <c:f>'Apkalp.graf.2002-13'!$A$8</c:f>
              <c:strCache>
                <c:ptCount val="1"/>
                <c:pt idx="0">
                  <c:v>2008.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'Apkalp.graf.2002-13'!$B$8</c:f>
              <c:numCache/>
            </c:numRef>
          </c:val>
        </c:ser>
        <c:ser>
          <c:idx val="7"/>
          <c:order val="7"/>
          <c:tx>
            <c:strRef>
              <c:f>'Apkalp.graf.2002-13'!$A$9</c:f>
              <c:strCache>
                <c:ptCount val="1"/>
                <c:pt idx="0">
                  <c:v>2009.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'Apkalp.graf.2002-13'!$B$9</c:f>
              <c:numCache/>
            </c:numRef>
          </c:val>
        </c:ser>
        <c:ser>
          <c:idx val="8"/>
          <c:order val="8"/>
          <c:tx>
            <c:strRef>
              <c:f>'Apkalp.graf.2002-13'!$A$10</c:f>
              <c:strCache>
                <c:ptCount val="1"/>
                <c:pt idx="0">
                  <c:v>2010.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'Apkalp.graf.2002-13'!$B$10</c:f>
              <c:numCache/>
            </c:numRef>
          </c:val>
        </c:ser>
        <c:ser>
          <c:idx val="9"/>
          <c:order val="9"/>
          <c:tx>
            <c:strRef>
              <c:f>'Apkalp.graf.2002-13'!$A$11</c:f>
              <c:strCache>
                <c:ptCount val="1"/>
                <c:pt idx="0">
                  <c:v>2011.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'Apkalp.graf.2002-13'!$B$11</c:f>
              <c:numCache/>
            </c:numRef>
          </c:val>
        </c:ser>
        <c:ser>
          <c:idx val="10"/>
          <c:order val="10"/>
          <c:tx>
            <c:strRef>
              <c:f>'Apkalp.graf.2002-13'!$A$12</c:f>
              <c:strCache>
                <c:ptCount val="1"/>
                <c:pt idx="0">
                  <c:v>2012.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'Apkalp.graf.2002-13'!$B$12</c:f>
              <c:numCache/>
            </c:numRef>
          </c:val>
        </c:ser>
        <c:ser>
          <c:idx val="11"/>
          <c:order val="11"/>
          <c:tx>
            <c:strRef>
              <c:f>'Apkalp.graf.2002-13'!$A$13</c:f>
              <c:strCache>
                <c:ptCount val="1"/>
                <c:pt idx="0">
                  <c:v>2013.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'Apkalp.graf.2002-13'!$B$1</c:f>
              <c:numCache/>
            </c:numRef>
          </c:cat>
          <c:val>
            <c:numRef>
              <c:f>'Apkalp.graf.2002-13'!$B$13</c:f>
              <c:numCache/>
            </c:numRef>
          </c:val>
        </c:ser>
        <c:axId val="57613120"/>
        <c:axId val="48756033"/>
      </c:barChart>
      <c:catAx>
        <c:axId val="57613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56033"/>
        <c:crosses val="autoZero"/>
        <c:auto val="1"/>
        <c:lblOffset val="100"/>
        <c:noMultiLvlLbl val="0"/>
      </c:catAx>
      <c:valAx>
        <c:axId val="48756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13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0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Apmeklētāju skaita dinamika Kandavas TIC 
no 2002.gada maija - 2013.gadam</a:t>
            </a:r>
          </a:p>
        </c:rich>
      </c:tx>
      <c:layout>
        <c:manualLayout>
          <c:xMode val="factor"/>
          <c:yMode val="factor"/>
          <c:x val="0.0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725"/>
          <c:w val="0.7937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'Apmeklētāji 2002-13'!$A$28:$A$39</c:f>
              <c:strCache/>
            </c:strRef>
          </c:cat>
          <c:val>
            <c:numRef>
              <c:f>'Apmeklētāji 2002-13'!$B$28:$B$39</c:f>
              <c:numCache/>
            </c:numRef>
          </c:val>
        </c:ser>
        <c:overlap val="100"/>
        <c:axId val="36151114"/>
        <c:axId val="56924571"/>
      </c:barChart>
      <c:catAx>
        <c:axId val="36151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24571"/>
        <c:crosses val="autoZero"/>
        <c:auto val="1"/>
        <c:lblOffset val="100"/>
        <c:noMultiLvlLbl val="0"/>
      </c:catAx>
      <c:valAx>
        <c:axId val="5692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Apmeklētāji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51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</xdr:row>
      <xdr:rowOff>0</xdr:rowOff>
    </xdr:from>
    <xdr:to>
      <xdr:col>13</xdr:col>
      <xdr:colOff>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85750" y="1495425"/>
        <a:ext cx="3600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13</xdr:col>
      <xdr:colOff>238125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95250" y="1781175"/>
        <a:ext cx="45148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47625</xdr:rowOff>
    </xdr:from>
    <xdr:to>
      <xdr:col>15</xdr:col>
      <xdr:colOff>381000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00025" y="1485900"/>
        <a:ext cx="5438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85725</xdr:rowOff>
    </xdr:from>
    <xdr:to>
      <xdr:col>13</xdr:col>
      <xdr:colOff>523875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943225" y="1238250"/>
        <a:ext cx="58864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18</xdr:row>
      <xdr:rowOff>171450</xdr:rowOff>
    </xdr:from>
    <xdr:to>
      <xdr:col>13</xdr:col>
      <xdr:colOff>542925</xdr:colOff>
      <xdr:row>32</xdr:row>
      <xdr:rowOff>190500</xdr:rowOff>
    </xdr:to>
    <xdr:graphicFrame>
      <xdr:nvGraphicFramePr>
        <xdr:cNvPr id="1" name="Chart 2"/>
        <xdr:cNvGraphicFramePr/>
      </xdr:nvGraphicFramePr>
      <xdr:xfrm>
        <a:off x="2895600" y="6048375"/>
        <a:ext cx="4248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workbookViewId="0" topLeftCell="A1">
      <selection activeCell="M3" sqref="M3"/>
    </sheetView>
  </sheetViews>
  <sheetFormatPr defaultColWidth="9.140625" defaultRowHeight="12.75"/>
  <cols>
    <col min="1" max="1" width="11.140625" style="0" customWidth="1"/>
    <col min="2" max="7" width="3.8515625" style="0" customWidth="1"/>
    <col min="8" max="8" width="4.7109375" style="0" customWidth="1"/>
    <col min="9" max="13" width="3.8515625" style="0" customWidth="1"/>
    <col min="14" max="14" width="4.8515625" style="0" customWidth="1"/>
    <col min="15" max="15" width="6.8515625" style="0" customWidth="1"/>
    <col min="16" max="16" width="6.421875" style="0" customWidth="1"/>
  </cols>
  <sheetData>
    <row r="1" spans="1:14" ht="60" customHeight="1" thickBot="1">
      <c r="A1" s="33"/>
      <c r="B1" s="23" t="s">
        <v>15</v>
      </c>
      <c r="C1" s="24" t="s">
        <v>16</v>
      </c>
      <c r="D1" s="24" t="s">
        <v>17</v>
      </c>
      <c r="E1" s="24" t="s">
        <v>18</v>
      </c>
      <c r="F1" s="24" t="s">
        <v>19</v>
      </c>
      <c r="G1" s="24" t="s">
        <v>20</v>
      </c>
      <c r="H1" s="25" t="s">
        <v>21</v>
      </c>
      <c r="I1" s="24" t="s">
        <v>22</v>
      </c>
      <c r="J1" s="26" t="s">
        <v>23</v>
      </c>
      <c r="K1" s="27" t="s">
        <v>24</v>
      </c>
      <c r="L1" s="27" t="s">
        <v>25</v>
      </c>
      <c r="M1" s="27" t="s">
        <v>26</v>
      </c>
      <c r="N1" s="34" t="s">
        <v>27</v>
      </c>
    </row>
    <row r="2" spans="1:17" ht="13.5" thickBot="1">
      <c r="A2" s="19" t="s">
        <v>35</v>
      </c>
      <c r="B2" s="35">
        <v>304</v>
      </c>
      <c r="C2" s="36">
        <v>252</v>
      </c>
      <c r="D2" s="36">
        <v>322</v>
      </c>
      <c r="E2" s="36">
        <v>262</v>
      </c>
      <c r="F2" s="36">
        <v>450</v>
      </c>
      <c r="G2" s="28">
        <v>335</v>
      </c>
      <c r="H2" s="28">
        <v>1109</v>
      </c>
      <c r="I2" s="28">
        <v>558</v>
      </c>
      <c r="J2" s="28">
        <v>408</v>
      </c>
      <c r="K2" s="29">
        <v>377</v>
      </c>
      <c r="L2" s="30">
        <v>342</v>
      </c>
      <c r="M2" s="30">
        <v>244</v>
      </c>
      <c r="N2" s="31">
        <f>SUM(B2:M2)</f>
        <v>4963</v>
      </c>
      <c r="O2" s="1"/>
      <c r="P2" s="1"/>
      <c r="Q2" s="1"/>
    </row>
    <row r="3" spans="1:17" ht="12.7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"/>
    </row>
    <row r="4" spans="1:17" ht="15.7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7" sqref="A7:IV7"/>
    </sheetView>
  </sheetViews>
  <sheetFormatPr defaultColWidth="9.140625" defaultRowHeight="12.75"/>
  <cols>
    <col min="1" max="1" width="13.28125" style="0" customWidth="1"/>
    <col min="2" max="2" width="5.00390625" style="67" customWidth="1"/>
    <col min="3" max="3" width="5.140625" style="67" customWidth="1"/>
    <col min="4" max="4" width="4.57421875" style="67" customWidth="1"/>
    <col min="5" max="5" width="4.7109375" style="67" customWidth="1"/>
    <col min="6" max="6" width="4.8515625" style="67" customWidth="1"/>
    <col min="7" max="7" width="5.00390625" style="67" customWidth="1"/>
    <col min="8" max="8" width="4.57421875" style="116" customWidth="1"/>
    <col min="9" max="9" width="4.281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4.57421875" style="67" customWidth="1"/>
    <col min="14" max="14" width="7.28125" style="67" customWidth="1"/>
    <col min="15" max="15" width="7.8515625" style="0" customWidth="1"/>
  </cols>
  <sheetData>
    <row r="1" spans="1:15" ht="16.5" customHeight="1">
      <c r="A1" s="473" t="s">
        <v>78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ht="13.5" thickBot="1"/>
    <row r="3" spans="1:14" ht="72" customHeight="1" thickBot="1">
      <c r="A3" s="72" t="s">
        <v>57</v>
      </c>
      <c r="B3" s="305" t="s">
        <v>15</v>
      </c>
      <c r="C3" s="303" t="s">
        <v>16</v>
      </c>
      <c r="D3" s="303" t="s">
        <v>17</v>
      </c>
      <c r="E3" s="303" t="s">
        <v>18</v>
      </c>
      <c r="F3" s="303" t="s">
        <v>19</v>
      </c>
      <c r="G3" s="303" t="s">
        <v>20</v>
      </c>
      <c r="H3" s="304" t="s">
        <v>21</v>
      </c>
      <c r="I3" s="303" t="s">
        <v>22</v>
      </c>
      <c r="J3" s="303" t="s">
        <v>23</v>
      </c>
      <c r="K3" s="303" t="s">
        <v>24</v>
      </c>
      <c r="L3" s="303" t="s">
        <v>25</v>
      </c>
      <c r="M3" s="303" t="s">
        <v>26</v>
      </c>
      <c r="N3" s="98" t="s">
        <v>32</v>
      </c>
    </row>
    <row r="4" spans="1:14" ht="8.25" customHeight="1" thickBot="1">
      <c r="A4" s="339"/>
      <c r="B4" s="340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2"/>
      <c r="N4" s="343"/>
    </row>
    <row r="5" spans="1:14" ht="17.25" customHeight="1" thickBot="1">
      <c r="A5" s="322" t="s">
        <v>58</v>
      </c>
      <c r="B5" s="315">
        <v>36</v>
      </c>
      <c r="C5" s="316">
        <v>38</v>
      </c>
      <c r="D5" s="316">
        <v>49</v>
      </c>
      <c r="E5" s="316">
        <v>44</v>
      </c>
      <c r="F5" s="316">
        <v>70</v>
      </c>
      <c r="G5" s="316">
        <v>58</v>
      </c>
      <c r="H5" s="316">
        <v>75</v>
      </c>
      <c r="I5" s="316">
        <v>88</v>
      </c>
      <c r="J5" s="316">
        <v>98</v>
      </c>
      <c r="K5" s="316">
        <v>71</v>
      </c>
      <c r="L5" s="316">
        <v>49</v>
      </c>
      <c r="M5" s="317">
        <v>29</v>
      </c>
      <c r="N5" s="323">
        <f aca="true" t="shared" si="0" ref="N5:N11">SUM(B5:M5)</f>
        <v>705</v>
      </c>
    </row>
    <row r="6" spans="1:14" ht="15.75">
      <c r="A6" s="297" t="s">
        <v>2</v>
      </c>
      <c r="B6" s="197"/>
      <c r="C6" s="196"/>
      <c r="D6" s="196"/>
      <c r="E6" s="196"/>
      <c r="F6" s="196"/>
      <c r="G6" s="196"/>
      <c r="H6" s="195"/>
      <c r="I6" s="196"/>
      <c r="J6" s="196">
        <v>1</v>
      </c>
      <c r="K6" s="196"/>
      <c r="L6" s="196"/>
      <c r="M6" s="301"/>
      <c r="N6" s="171">
        <f t="shared" si="0"/>
        <v>1</v>
      </c>
    </row>
    <row r="7" spans="1:14" ht="15.75">
      <c r="A7" s="296" t="s">
        <v>0</v>
      </c>
      <c r="B7" s="197"/>
      <c r="C7" s="196"/>
      <c r="D7" s="196"/>
      <c r="E7" s="196"/>
      <c r="F7" s="196">
        <v>1</v>
      </c>
      <c r="G7" s="196"/>
      <c r="H7" s="195"/>
      <c r="I7" s="196"/>
      <c r="J7" s="196"/>
      <c r="K7" s="196"/>
      <c r="L7" s="196"/>
      <c r="M7" s="301"/>
      <c r="N7" s="171">
        <f t="shared" si="0"/>
        <v>1</v>
      </c>
    </row>
    <row r="8" spans="1:14" ht="15.75">
      <c r="A8" s="455" t="s">
        <v>1</v>
      </c>
      <c r="B8" s="309"/>
      <c r="C8" s="310"/>
      <c r="D8" s="310"/>
      <c r="E8" s="310"/>
      <c r="F8" s="310">
        <v>1</v>
      </c>
      <c r="G8" s="310"/>
      <c r="H8" s="311"/>
      <c r="I8" s="310">
        <v>1</v>
      </c>
      <c r="J8" s="310"/>
      <c r="K8" s="310"/>
      <c r="L8" s="310"/>
      <c r="M8" s="456"/>
      <c r="N8" s="171">
        <f t="shared" si="0"/>
        <v>2</v>
      </c>
    </row>
    <row r="9" spans="1:14" ht="16.5" thickBot="1">
      <c r="A9" s="306" t="s">
        <v>50</v>
      </c>
      <c r="B9" s="309"/>
      <c r="C9" s="310"/>
      <c r="D9" s="310"/>
      <c r="E9" s="310"/>
      <c r="F9" s="310"/>
      <c r="G9" s="310"/>
      <c r="H9" s="311"/>
      <c r="I9" s="310">
        <v>1</v>
      </c>
      <c r="J9" s="310"/>
      <c r="K9" s="310"/>
      <c r="L9" s="310"/>
      <c r="M9" s="312"/>
      <c r="N9" s="313">
        <f t="shared" si="0"/>
        <v>1</v>
      </c>
    </row>
    <row r="10" spans="1:14" ht="16.5" thickBot="1">
      <c r="A10" s="82" t="s">
        <v>32</v>
      </c>
      <c r="B10" s="386">
        <f aca="true" t="shared" si="1" ref="B10:M10">SUM(B4:B9)</f>
        <v>36</v>
      </c>
      <c r="C10" s="386">
        <f t="shared" si="1"/>
        <v>38</v>
      </c>
      <c r="D10" s="386">
        <f t="shared" si="1"/>
        <v>49</v>
      </c>
      <c r="E10" s="386">
        <f t="shared" si="1"/>
        <v>44</v>
      </c>
      <c r="F10" s="386">
        <f t="shared" si="1"/>
        <v>72</v>
      </c>
      <c r="G10" s="386">
        <f t="shared" si="1"/>
        <v>58</v>
      </c>
      <c r="H10" s="386">
        <f t="shared" si="1"/>
        <v>75</v>
      </c>
      <c r="I10" s="386">
        <f t="shared" si="1"/>
        <v>90</v>
      </c>
      <c r="J10" s="386">
        <f t="shared" si="1"/>
        <v>99</v>
      </c>
      <c r="K10" s="386">
        <f t="shared" si="1"/>
        <v>71</v>
      </c>
      <c r="L10" s="386">
        <f t="shared" si="1"/>
        <v>49</v>
      </c>
      <c r="M10" s="386">
        <f t="shared" si="1"/>
        <v>29</v>
      </c>
      <c r="N10" s="98">
        <f t="shared" si="0"/>
        <v>710</v>
      </c>
    </row>
    <row r="11" spans="1:14" ht="13.5" thickBot="1">
      <c r="A11" s="387" t="s">
        <v>74</v>
      </c>
      <c r="B11" s="388">
        <f aca="true" t="shared" si="2" ref="B11:M11">SUM(B6:B9)</f>
        <v>0</v>
      </c>
      <c r="C11" s="383">
        <f t="shared" si="2"/>
        <v>0</v>
      </c>
      <c r="D11" s="383">
        <f t="shared" si="2"/>
        <v>0</v>
      </c>
      <c r="E11" s="383">
        <f t="shared" si="2"/>
        <v>0</v>
      </c>
      <c r="F11" s="383">
        <f t="shared" si="2"/>
        <v>2</v>
      </c>
      <c r="G11" s="383">
        <f t="shared" si="2"/>
        <v>0</v>
      </c>
      <c r="H11" s="383">
        <f t="shared" si="2"/>
        <v>0</v>
      </c>
      <c r="I11" s="383">
        <f t="shared" si="2"/>
        <v>2</v>
      </c>
      <c r="J11" s="383">
        <f t="shared" si="2"/>
        <v>1</v>
      </c>
      <c r="K11" s="383">
        <f t="shared" si="2"/>
        <v>0</v>
      </c>
      <c r="L11" s="383">
        <f t="shared" si="2"/>
        <v>0</v>
      </c>
      <c r="M11" s="389">
        <f t="shared" si="2"/>
        <v>0</v>
      </c>
      <c r="N11" s="390">
        <f t="shared" si="0"/>
        <v>5</v>
      </c>
    </row>
  </sheetData>
  <mergeCells count="1">
    <mergeCell ref="A1:O1"/>
  </mergeCells>
  <printOptions/>
  <pageMargins left="1.3779527559055118" right="0.7480314960629921" top="1.07" bottom="0.37" header="0.2" footer="0.16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
info@kandava.lv   www.visitkandava.lv</oddHeader>
    <oddFooter>&amp;RSagatavoja: Kandavas TIC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workbookViewId="0" topLeftCell="A1">
      <selection activeCell="A19" sqref="A19:IV19"/>
    </sheetView>
  </sheetViews>
  <sheetFormatPr defaultColWidth="9.140625" defaultRowHeight="12.75"/>
  <cols>
    <col min="1" max="1" width="14.7109375" style="0" customWidth="1"/>
    <col min="2" max="2" width="5.00390625" style="67" customWidth="1"/>
    <col min="3" max="3" width="5.140625" style="67" customWidth="1"/>
    <col min="4" max="4" width="4.57421875" style="67" customWidth="1"/>
    <col min="5" max="5" width="4.7109375" style="67" customWidth="1"/>
    <col min="6" max="6" width="4.8515625" style="67" customWidth="1"/>
    <col min="7" max="7" width="5.00390625" style="67" customWidth="1"/>
    <col min="8" max="8" width="4.57421875" style="116" customWidth="1"/>
    <col min="9" max="9" width="4.281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4.57421875" style="67" customWidth="1"/>
    <col min="14" max="14" width="6.8515625" style="67" customWidth="1"/>
    <col min="15" max="15" width="7.8515625" style="0" customWidth="1"/>
  </cols>
  <sheetData>
    <row r="1" spans="1:15" ht="18.75" customHeight="1">
      <c r="A1" s="473" t="s">
        <v>76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ht="13.5" thickBot="1"/>
    <row r="3" spans="1:14" ht="71.25" customHeight="1" thickBot="1">
      <c r="A3" s="72" t="s">
        <v>57</v>
      </c>
      <c r="B3" s="73" t="s">
        <v>15</v>
      </c>
      <c r="C3" s="73" t="s">
        <v>16</v>
      </c>
      <c r="D3" s="73" t="s">
        <v>17</v>
      </c>
      <c r="E3" s="73" t="s">
        <v>18</v>
      </c>
      <c r="F3" s="73" t="s">
        <v>19</v>
      </c>
      <c r="G3" s="73" t="s">
        <v>20</v>
      </c>
      <c r="H3" s="117" t="s">
        <v>21</v>
      </c>
      <c r="I3" s="73" t="s">
        <v>22</v>
      </c>
      <c r="J3" s="73" t="s">
        <v>23</v>
      </c>
      <c r="K3" s="73" t="s">
        <v>24</v>
      </c>
      <c r="L3" s="73" t="s">
        <v>25</v>
      </c>
      <c r="M3" s="73" t="s">
        <v>26</v>
      </c>
      <c r="N3" s="74" t="s">
        <v>32</v>
      </c>
    </row>
    <row r="4" spans="1:14" ht="6" customHeight="1" thickBot="1">
      <c r="A4" s="339"/>
      <c r="B4" s="340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2"/>
      <c r="N4" s="343"/>
    </row>
    <row r="5" spans="1:14" ht="17.25" customHeight="1" thickBot="1">
      <c r="A5" s="337" t="s">
        <v>58</v>
      </c>
      <c r="B5" s="315">
        <v>74</v>
      </c>
      <c r="C5" s="316">
        <v>60</v>
      </c>
      <c r="D5" s="316">
        <v>63</v>
      </c>
      <c r="E5" s="316">
        <v>47</v>
      </c>
      <c r="F5" s="316">
        <v>24</v>
      </c>
      <c r="G5" s="316">
        <v>28</v>
      </c>
      <c r="H5" s="316">
        <v>25</v>
      </c>
      <c r="I5" s="316">
        <v>48</v>
      </c>
      <c r="J5" s="316">
        <v>54</v>
      </c>
      <c r="K5" s="316">
        <v>78</v>
      </c>
      <c r="L5" s="316">
        <v>86</v>
      </c>
      <c r="M5" s="317">
        <v>38</v>
      </c>
      <c r="N5" s="338">
        <f>SUM(B5:M5)</f>
        <v>625</v>
      </c>
    </row>
    <row r="6" spans="1:14" s="113" customFormat="1" ht="17.25" customHeight="1" thickBot="1">
      <c r="A6" s="314" t="s">
        <v>71</v>
      </c>
      <c r="B6" s="353"/>
      <c r="C6" s="354"/>
      <c r="D6" s="354"/>
      <c r="E6" s="354"/>
      <c r="F6" s="354"/>
      <c r="G6" s="354"/>
      <c r="H6" s="354"/>
      <c r="I6" s="354"/>
      <c r="J6" s="354">
        <v>1</v>
      </c>
      <c r="K6" s="354"/>
      <c r="L6" s="354"/>
      <c r="M6" s="355"/>
      <c r="N6" s="338">
        <f>SUM(B6:M6)</f>
        <v>1</v>
      </c>
    </row>
    <row r="7" spans="1:14" ht="15.75">
      <c r="A7" s="298" t="s">
        <v>62</v>
      </c>
      <c r="B7" s="308"/>
      <c r="C7" s="75">
        <v>1</v>
      </c>
      <c r="D7" s="75"/>
      <c r="E7" s="75"/>
      <c r="F7" s="75"/>
      <c r="G7" s="75">
        <v>2</v>
      </c>
      <c r="H7" s="118"/>
      <c r="I7" s="75"/>
      <c r="J7" s="75"/>
      <c r="K7" s="75"/>
      <c r="L7" s="75"/>
      <c r="M7" s="189"/>
      <c r="N7" s="188">
        <f aca="true" t="shared" si="0" ref="N7:N18">SUM(B7:M7)</f>
        <v>3</v>
      </c>
    </row>
    <row r="8" spans="1:14" ht="15.75">
      <c r="A8" s="298" t="s">
        <v>2</v>
      </c>
      <c r="B8" s="308"/>
      <c r="C8" s="75"/>
      <c r="D8" s="75"/>
      <c r="E8" s="75"/>
      <c r="F8" s="75"/>
      <c r="G8" s="75"/>
      <c r="H8" s="118"/>
      <c r="I8" s="75"/>
      <c r="J8" s="75">
        <v>1</v>
      </c>
      <c r="K8" s="75"/>
      <c r="L8" s="75"/>
      <c r="M8" s="189"/>
      <c r="N8" s="188">
        <f t="shared" si="0"/>
        <v>1</v>
      </c>
    </row>
    <row r="9" spans="1:14" ht="15.75">
      <c r="A9" s="298" t="s">
        <v>10</v>
      </c>
      <c r="B9" s="308"/>
      <c r="C9" s="75">
        <v>1</v>
      </c>
      <c r="D9" s="75"/>
      <c r="E9" s="75"/>
      <c r="F9" s="75"/>
      <c r="G9" s="75"/>
      <c r="H9" s="118"/>
      <c r="I9" s="75"/>
      <c r="J9" s="75"/>
      <c r="K9" s="75"/>
      <c r="L9" s="75"/>
      <c r="M9" s="189"/>
      <c r="N9" s="188">
        <f t="shared" si="0"/>
        <v>1</v>
      </c>
    </row>
    <row r="10" spans="1:14" ht="15.75">
      <c r="A10" s="298" t="s">
        <v>3</v>
      </c>
      <c r="B10" s="308">
        <v>3</v>
      </c>
      <c r="C10" s="75">
        <v>7</v>
      </c>
      <c r="D10" s="75">
        <v>4</v>
      </c>
      <c r="E10" s="75">
        <v>2</v>
      </c>
      <c r="F10" s="75">
        <v>3</v>
      </c>
      <c r="G10" s="75">
        <v>6</v>
      </c>
      <c r="H10" s="118">
        <v>2</v>
      </c>
      <c r="I10" s="75">
        <v>7</v>
      </c>
      <c r="J10" s="75">
        <v>1</v>
      </c>
      <c r="K10" s="75">
        <v>6</v>
      </c>
      <c r="L10" s="75">
        <v>5</v>
      </c>
      <c r="M10" s="189">
        <v>3</v>
      </c>
      <c r="N10" s="188">
        <f>SUM(B10:M10)</f>
        <v>49</v>
      </c>
    </row>
    <row r="11" spans="1:14" ht="15.75">
      <c r="A11" s="298" t="s">
        <v>66</v>
      </c>
      <c r="B11" s="308"/>
      <c r="C11" s="75"/>
      <c r="D11" s="75"/>
      <c r="E11" s="75"/>
      <c r="F11" s="75"/>
      <c r="G11" s="75"/>
      <c r="H11" s="118"/>
      <c r="I11" s="75"/>
      <c r="J11" s="75"/>
      <c r="K11" s="75">
        <v>1</v>
      </c>
      <c r="L11" s="75"/>
      <c r="M11" s="189">
        <v>1</v>
      </c>
      <c r="N11" s="188">
        <f t="shared" si="0"/>
        <v>2</v>
      </c>
    </row>
    <row r="12" spans="1:14" ht="24" customHeight="1">
      <c r="A12" s="299" t="s">
        <v>34</v>
      </c>
      <c r="B12" s="308"/>
      <c r="C12" s="75"/>
      <c r="D12" s="75"/>
      <c r="E12" s="75"/>
      <c r="F12" s="75"/>
      <c r="G12" s="75"/>
      <c r="H12" s="118"/>
      <c r="I12" s="75"/>
      <c r="J12" s="75"/>
      <c r="K12" s="75"/>
      <c r="L12" s="75">
        <v>1</v>
      </c>
      <c r="M12" s="189"/>
      <c r="N12" s="188">
        <f t="shared" si="0"/>
        <v>1</v>
      </c>
    </row>
    <row r="13" spans="1:14" ht="15.75">
      <c r="A13" s="298" t="s">
        <v>0</v>
      </c>
      <c r="B13" s="308">
        <v>5</v>
      </c>
      <c r="C13" s="75">
        <v>2</v>
      </c>
      <c r="D13" s="75"/>
      <c r="E13" s="75">
        <v>4</v>
      </c>
      <c r="F13" s="75"/>
      <c r="G13" s="75">
        <v>4</v>
      </c>
      <c r="H13" s="118">
        <v>3</v>
      </c>
      <c r="I13" s="75">
        <v>2</v>
      </c>
      <c r="J13" s="75">
        <v>2</v>
      </c>
      <c r="K13" s="75">
        <v>2</v>
      </c>
      <c r="L13" s="75"/>
      <c r="M13" s="189"/>
      <c r="N13" s="188">
        <f t="shared" si="0"/>
        <v>24</v>
      </c>
    </row>
    <row r="14" spans="1:14" ht="15.75">
      <c r="A14" s="298" t="s">
        <v>69</v>
      </c>
      <c r="B14" s="308"/>
      <c r="C14" s="75">
        <v>1</v>
      </c>
      <c r="D14" s="75"/>
      <c r="E14" s="75"/>
      <c r="F14" s="75"/>
      <c r="G14" s="75">
        <v>1</v>
      </c>
      <c r="H14" s="118"/>
      <c r="I14" s="75"/>
      <c r="J14" s="75"/>
      <c r="K14" s="75"/>
      <c r="L14" s="75"/>
      <c r="M14" s="189"/>
      <c r="N14" s="188">
        <f t="shared" si="0"/>
        <v>2</v>
      </c>
    </row>
    <row r="15" spans="1:14" ht="15.75">
      <c r="A15" s="298" t="s">
        <v>59</v>
      </c>
      <c r="B15" s="291"/>
      <c r="C15" s="196"/>
      <c r="D15" s="196"/>
      <c r="E15" s="196"/>
      <c r="F15" s="196"/>
      <c r="G15" s="196"/>
      <c r="H15" s="195"/>
      <c r="I15" s="196"/>
      <c r="J15" s="196"/>
      <c r="K15" s="196"/>
      <c r="L15" s="196">
        <v>2</v>
      </c>
      <c r="M15" s="198">
        <v>1</v>
      </c>
      <c r="N15" s="307">
        <f t="shared" si="0"/>
        <v>3</v>
      </c>
    </row>
    <row r="16" spans="1:14" ht="15.75">
      <c r="A16" s="298" t="s">
        <v>7</v>
      </c>
      <c r="B16" s="291">
        <v>1</v>
      </c>
      <c r="C16" s="196"/>
      <c r="D16" s="196">
        <v>2</v>
      </c>
      <c r="E16" s="196"/>
      <c r="F16" s="196">
        <v>2</v>
      </c>
      <c r="G16" s="196"/>
      <c r="H16" s="195">
        <v>1</v>
      </c>
      <c r="I16" s="196">
        <v>3</v>
      </c>
      <c r="J16" s="196"/>
      <c r="K16" s="196">
        <v>1</v>
      </c>
      <c r="L16" s="196"/>
      <c r="M16" s="198"/>
      <c r="N16" s="307">
        <f t="shared" si="0"/>
        <v>10</v>
      </c>
    </row>
    <row r="17" spans="1:14" ht="15.75">
      <c r="A17" s="298" t="s">
        <v>38</v>
      </c>
      <c r="B17" s="291">
        <v>2</v>
      </c>
      <c r="C17" s="196">
        <v>2</v>
      </c>
      <c r="D17" s="196">
        <v>2</v>
      </c>
      <c r="E17" s="196">
        <v>1</v>
      </c>
      <c r="F17" s="196">
        <v>3</v>
      </c>
      <c r="G17" s="196">
        <v>6</v>
      </c>
      <c r="H17" s="195">
        <v>2</v>
      </c>
      <c r="I17" s="196">
        <v>2</v>
      </c>
      <c r="J17" s="196">
        <v>1</v>
      </c>
      <c r="K17" s="196">
        <v>2</v>
      </c>
      <c r="L17" s="196"/>
      <c r="M17" s="198"/>
      <c r="N17" s="307">
        <f t="shared" si="0"/>
        <v>23</v>
      </c>
    </row>
    <row r="18" spans="1:14" ht="15.75">
      <c r="A18" s="298" t="s">
        <v>70</v>
      </c>
      <c r="B18" s="291"/>
      <c r="C18" s="196"/>
      <c r="D18" s="196">
        <v>1</v>
      </c>
      <c r="E18" s="196"/>
      <c r="F18" s="196"/>
      <c r="G18" s="196"/>
      <c r="H18" s="195"/>
      <c r="I18" s="196"/>
      <c r="J18" s="196"/>
      <c r="K18" s="196"/>
      <c r="L18" s="196"/>
      <c r="M18" s="198"/>
      <c r="N18" s="307">
        <f t="shared" si="0"/>
        <v>1</v>
      </c>
    </row>
    <row r="19" spans="1:14" ht="16.5" thickBot="1">
      <c r="A19" s="300" t="s">
        <v>50</v>
      </c>
      <c r="B19" s="292"/>
      <c r="C19" s="293"/>
      <c r="D19" s="293"/>
      <c r="E19" s="293">
        <v>1</v>
      </c>
      <c r="F19" s="293">
        <v>1</v>
      </c>
      <c r="G19" s="293"/>
      <c r="H19" s="294"/>
      <c r="I19" s="293"/>
      <c r="J19" s="293"/>
      <c r="K19" s="293"/>
      <c r="L19" s="293"/>
      <c r="M19" s="295"/>
      <c r="N19" s="123">
        <f>SUM(B19:M19)</f>
        <v>2</v>
      </c>
    </row>
    <row r="20" spans="1:14" ht="16.5" thickBot="1">
      <c r="A20" s="378" t="s">
        <v>32</v>
      </c>
      <c r="B20" s="379">
        <f aca="true" t="shared" si="1" ref="B20:M20">SUM(B4:B19)</f>
        <v>85</v>
      </c>
      <c r="C20" s="379">
        <f t="shared" si="1"/>
        <v>74</v>
      </c>
      <c r="D20" s="379">
        <f t="shared" si="1"/>
        <v>72</v>
      </c>
      <c r="E20" s="379">
        <f t="shared" si="1"/>
        <v>55</v>
      </c>
      <c r="F20" s="379">
        <f t="shared" si="1"/>
        <v>33</v>
      </c>
      <c r="G20" s="379">
        <f t="shared" si="1"/>
        <v>47</v>
      </c>
      <c r="H20" s="379">
        <f t="shared" si="1"/>
        <v>33</v>
      </c>
      <c r="I20" s="379">
        <f t="shared" si="1"/>
        <v>62</v>
      </c>
      <c r="J20" s="379">
        <f t="shared" si="1"/>
        <v>60</v>
      </c>
      <c r="K20" s="379">
        <f t="shared" si="1"/>
        <v>90</v>
      </c>
      <c r="L20" s="379">
        <f t="shared" si="1"/>
        <v>94</v>
      </c>
      <c r="M20" s="74">
        <f t="shared" si="1"/>
        <v>43</v>
      </c>
      <c r="N20" s="380">
        <f>SUM(B20:M20)</f>
        <v>748</v>
      </c>
    </row>
    <row r="21" spans="1:14" ht="13.5" thickBot="1">
      <c r="A21" s="385" t="s">
        <v>31</v>
      </c>
      <c r="B21" s="382">
        <f aca="true" t="shared" si="2" ref="B21:M21">SUM(B6:B19)</f>
        <v>11</v>
      </c>
      <c r="C21" s="383">
        <f t="shared" si="2"/>
        <v>14</v>
      </c>
      <c r="D21" s="383">
        <f t="shared" si="2"/>
        <v>9</v>
      </c>
      <c r="E21" s="383">
        <f t="shared" si="2"/>
        <v>8</v>
      </c>
      <c r="F21" s="383">
        <f t="shared" si="2"/>
        <v>9</v>
      </c>
      <c r="G21" s="383">
        <f t="shared" si="2"/>
        <v>19</v>
      </c>
      <c r="H21" s="383">
        <f t="shared" si="2"/>
        <v>8</v>
      </c>
      <c r="I21" s="383">
        <f t="shared" si="2"/>
        <v>14</v>
      </c>
      <c r="J21" s="383">
        <f t="shared" si="2"/>
        <v>6</v>
      </c>
      <c r="K21" s="383">
        <f t="shared" si="2"/>
        <v>12</v>
      </c>
      <c r="L21" s="383">
        <f t="shared" si="2"/>
        <v>8</v>
      </c>
      <c r="M21" s="384">
        <f t="shared" si="2"/>
        <v>5</v>
      </c>
      <c r="N21" s="381">
        <f>SUM(B21:M21)</f>
        <v>123</v>
      </c>
    </row>
  </sheetData>
  <mergeCells count="1">
    <mergeCell ref="A1:O1"/>
  </mergeCells>
  <printOptions/>
  <pageMargins left="1.1811023622047245" right="0.35433070866141736" top="0.99" bottom="0.38" header="0.27" footer="0.16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63181160, 28356520.  Fakss: 63181194
info@kandava.lv   www.visitkandava.lv</oddHeader>
    <oddFooter>&amp;RSagatavoja: Kandavas TIC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B20" sqref="B20"/>
    </sheetView>
  </sheetViews>
  <sheetFormatPr defaultColWidth="9.140625" defaultRowHeight="12.75"/>
  <cols>
    <col min="1" max="1" width="17.8515625" style="0" customWidth="1"/>
    <col min="2" max="2" width="8.28125" style="0" customWidth="1"/>
    <col min="3" max="3" width="9.7109375" style="0" customWidth="1"/>
    <col min="4" max="4" width="8.140625" style="0" customWidth="1"/>
  </cols>
  <sheetData>
    <row r="1" spans="1:5" ht="40.5" customHeight="1">
      <c r="A1" s="475" t="s">
        <v>77</v>
      </c>
      <c r="B1" s="476"/>
      <c r="C1" s="476"/>
      <c r="D1" s="476"/>
      <c r="E1" s="476"/>
    </row>
    <row r="2" ht="13.5" thickBot="1"/>
    <row r="3" spans="1:5" ht="16.5" thickBot="1">
      <c r="A3" s="72" t="s">
        <v>57</v>
      </c>
      <c r="B3" s="89" t="s">
        <v>54</v>
      </c>
      <c r="C3" s="90" t="s">
        <v>55</v>
      </c>
      <c r="D3" s="90" t="s">
        <v>56</v>
      </c>
      <c r="E3" s="91" t="s">
        <v>27</v>
      </c>
    </row>
    <row r="4" spans="1:5" ht="17.25" customHeight="1" thickBot="1">
      <c r="A4" s="415" t="s">
        <v>33</v>
      </c>
      <c r="B4" s="93">
        <f>178+139+196+162+333+200+949+341+245+203+195+171</f>
        <v>3312</v>
      </c>
      <c r="C4" s="94">
        <f>74+60+63+47+24+28+25+48+54+78+86+38</f>
        <v>625</v>
      </c>
      <c r="D4" s="95">
        <f>36+38+49+44+70+58+75+88+98+71+49+29</f>
        <v>705</v>
      </c>
      <c r="E4" s="122">
        <f>SUM(B4:D4)</f>
        <v>4642</v>
      </c>
    </row>
    <row r="5" spans="1:5" ht="16.5" thickBot="1">
      <c r="A5" s="416"/>
      <c r="B5" s="83"/>
      <c r="C5" s="84"/>
      <c r="D5" s="85"/>
      <c r="E5" s="126"/>
    </row>
    <row r="6" spans="1:5" ht="14.25" customHeight="1">
      <c r="A6" s="190" t="s">
        <v>71</v>
      </c>
      <c r="B6" s="199"/>
      <c r="C6" s="78">
        <v>1</v>
      </c>
      <c r="D6" s="79"/>
      <c r="E6" s="127">
        <f>SUM(B6:D6)</f>
        <v>1</v>
      </c>
    </row>
    <row r="7" spans="1:5" ht="14.25" customHeight="1">
      <c r="A7" s="190" t="s">
        <v>60</v>
      </c>
      <c r="B7" s="199">
        <v>4</v>
      </c>
      <c r="C7" s="78"/>
      <c r="D7" s="79"/>
      <c r="E7" s="127">
        <f aca="true" t="shared" si="0" ref="E7:E36">SUM(B7:D7)</f>
        <v>4</v>
      </c>
    </row>
    <row r="8" spans="1:5" ht="14.25" customHeight="1">
      <c r="A8" s="190" t="s">
        <v>89</v>
      </c>
      <c r="B8" s="199">
        <v>3</v>
      </c>
      <c r="C8" s="78"/>
      <c r="D8" s="79"/>
      <c r="E8" s="127">
        <f t="shared" si="0"/>
        <v>3</v>
      </c>
    </row>
    <row r="9" spans="1:5" ht="15.75">
      <c r="A9" s="86" t="s">
        <v>11</v>
      </c>
      <c r="B9" s="96">
        <v>5</v>
      </c>
      <c r="C9" s="80"/>
      <c r="D9" s="81"/>
      <c r="E9" s="127">
        <f t="shared" si="0"/>
        <v>5</v>
      </c>
    </row>
    <row r="10" spans="1:5" ht="13.5" customHeight="1">
      <c r="A10" s="86" t="s">
        <v>51</v>
      </c>
      <c r="B10" s="96">
        <v>3</v>
      </c>
      <c r="C10" s="80">
        <v>3</v>
      </c>
      <c r="D10" s="81"/>
      <c r="E10" s="127">
        <f t="shared" si="0"/>
        <v>6</v>
      </c>
    </row>
    <row r="11" spans="1:5" ht="15.75">
      <c r="A11" s="86" t="s">
        <v>5</v>
      </c>
      <c r="B11" s="96">
        <v>1</v>
      </c>
      <c r="C11" s="80"/>
      <c r="D11" s="81"/>
      <c r="E11" s="127">
        <f t="shared" si="0"/>
        <v>1</v>
      </c>
    </row>
    <row r="12" spans="1:5" ht="15.75">
      <c r="A12" s="86" t="s">
        <v>90</v>
      </c>
      <c r="B12" s="96">
        <v>3</v>
      </c>
      <c r="C12" s="80"/>
      <c r="D12" s="81"/>
      <c r="E12" s="127">
        <f t="shared" si="0"/>
        <v>3</v>
      </c>
    </row>
    <row r="13" spans="1:5" ht="15.75">
      <c r="A13" s="86" t="s">
        <v>9</v>
      </c>
      <c r="B13" s="96">
        <v>2</v>
      </c>
      <c r="C13" s="80"/>
      <c r="D13" s="81"/>
      <c r="E13" s="127">
        <f t="shared" si="0"/>
        <v>2</v>
      </c>
    </row>
    <row r="14" spans="1:5" ht="15.75">
      <c r="A14" s="86" t="s">
        <v>8</v>
      </c>
      <c r="B14" s="96">
        <v>8</v>
      </c>
      <c r="C14" s="80"/>
      <c r="D14" s="81"/>
      <c r="E14" s="127">
        <f t="shared" si="0"/>
        <v>8</v>
      </c>
    </row>
    <row r="15" spans="1:5" ht="15.75">
      <c r="A15" s="87" t="s">
        <v>2</v>
      </c>
      <c r="B15" s="96">
        <v>8</v>
      </c>
      <c r="C15" s="80">
        <v>1</v>
      </c>
      <c r="D15" s="81">
        <v>1</v>
      </c>
      <c r="E15" s="127">
        <f t="shared" si="0"/>
        <v>10</v>
      </c>
    </row>
    <row r="16" spans="1:5" ht="15.75">
      <c r="A16" s="86" t="s">
        <v>10</v>
      </c>
      <c r="B16" s="96">
        <v>4</v>
      </c>
      <c r="C16" s="80">
        <v>1</v>
      </c>
      <c r="D16" s="81"/>
      <c r="E16" s="127">
        <f t="shared" si="0"/>
        <v>5</v>
      </c>
    </row>
    <row r="17" spans="1:5" ht="15.75">
      <c r="A17" s="86" t="s">
        <v>14</v>
      </c>
      <c r="B17" s="96">
        <v>2</v>
      </c>
      <c r="C17" s="80"/>
      <c r="D17" s="81"/>
      <c r="E17" s="127">
        <f>SUM(B17:D17)</f>
        <v>2</v>
      </c>
    </row>
    <row r="18" spans="1:5" ht="15" customHeight="1">
      <c r="A18" s="86" t="s">
        <v>52</v>
      </c>
      <c r="B18" s="96">
        <v>1</v>
      </c>
      <c r="C18" s="80"/>
      <c r="D18" s="81"/>
      <c r="E18" s="127">
        <f t="shared" si="0"/>
        <v>1</v>
      </c>
    </row>
    <row r="19" spans="1:5" s="113" customFormat="1" ht="15.75">
      <c r="A19" s="172" t="s">
        <v>3</v>
      </c>
      <c r="B19" s="173">
        <v>42</v>
      </c>
      <c r="C19" s="119">
        <v>49</v>
      </c>
      <c r="D19" s="174"/>
      <c r="E19" s="127">
        <f t="shared" si="0"/>
        <v>91</v>
      </c>
    </row>
    <row r="20" spans="1:5" s="113" customFormat="1" ht="15.75">
      <c r="A20" s="172" t="s">
        <v>87</v>
      </c>
      <c r="B20" s="173">
        <v>1</v>
      </c>
      <c r="C20" s="119"/>
      <c r="D20" s="174"/>
      <c r="E20" s="127">
        <f t="shared" si="0"/>
        <v>1</v>
      </c>
    </row>
    <row r="21" spans="1:5" s="113" customFormat="1" ht="15.75">
      <c r="A21" s="172" t="s">
        <v>66</v>
      </c>
      <c r="B21" s="173"/>
      <c r="C21" s="119">
        <v>2</v>
      </c>
      <c r="D21" s="174"/>
      <c r="E21" s="127">
        <f t="shared" si="0"/>
        <v>2</v>
      </c>
    </row>
    <row r="22" spans="1:5" ht="15" customHeight="1">
      <c r="A22" s="87" t="s">
        <v>34</v>
      </c>
      <c r="B22" s="96">
        <v>18</v>
      </c>
      <c r="C22" s="80">
        <v>1</v>
      </c>
      <c r="D22" s="81"/>
      <c r="E22" s="127">
        <f>SUM(B22:D22)</f>
        <v>19</v>
      </c>
    </row>
    <row r="23" spans="1:5" ht="15.75">
      <c r="A23" s="87" t="s">
        <v>0</v>
      </c>
      <c r="B23" s="96">
        <v>8</v>
      </c>
      <c r="C23" s="80">
        <v>24</v>
      </c>
      <c r="D23" s="81">
        <v>1</v>
      </c>
      <c r="E23" s="127">
        <f t="shared" si="0"/>
        <v>33</v>
      </c>
    </row>
    <row r="24" spans="1:5" ht="15.75">
      <c r="A24" s="87" t="s">
        <v>69</v>
      </c>
      <c r="B24" s="96"/>
      <c r="C24" s="80">
        <v>2</v>
      </c>
      <c r="D24" s="81"/>
      <c r="E24" s="127">
        <f t="shared" si="0"/>
        <v>2</v>
      </c>
    </row>
    <row r="25" spans="1:5" ht="14.25" customHeight="1">
      <c r="A25" s="87" t="s">
        <v>6</v>
      </c>
      <c r="B25" s="96">
        <v>18</v>
      </c>
      <c r="C25" s="80"/>
      <c r="D25" s="81"/>
      <c r="E25" s="127">
        <f t="shared" si="0"/>
        <v>18</v>
      </c>
    </row>
    <row r="26" spans="1:5" ht="15.75">
      <c r="A26" s="86" t="s">
        <v>12</v>
      </c>
      <c r="B26" s="96">
        <v>2</v>
      </c>
      <c r="C26" s="80"/>
      <c r="D26" s="81"/>
      <c r="E26" s="127">
        <f t="shared" si="0"/>
        <v>2</v>
      </c>
    </row>
    <row r="27" spans="1:5" ht="15.75">
      <c r="A27" s="86" t="s">
        <v>59</v>
      </c>
      <c r="B27" s="96">
        <v>5</v>
      </c>
      <c r="C27" s="80">
        <v>3</v>
      </c>
      <c r="D27" s="81"/>
      <c r="E27" s="127">
        <f t="shared" si="0"/>
        <v>8</v>
      </c>
    </row>
    <row r="28" spans="1:5" ht="15.75">
      <c r="A28" s="86" t="s">
        <v>86</v>
      </c>
      <c r="B28" s="96">
        <v>2</v>
      </c>
      <c r="C28" s="80"/>
      <c r="D28" s="81"/>
      <c r="E28" s="127">
        <f t="shared" si="0"/>
        <v>2</v>
      </c>
    </row>
    <row r="29" spans="1:5" ht="15.75" customHeight="1">
      <c r="A29" s="92" t="s">
        <v>88</v>
      </c>
      <c r="B29" s="96">
        <v>2</v>
      </c>
      <c r="C29" s="80"/>
      <c r="D29" s="81"/>
      <c r="E29" s="127">
        <f t="shared" si="0"/>
        <v>2</v>
      </c>
    </row>
    <row r="30" spans="1:5" ht="13.5" customHeight="1">
      <c r="A30" s="92" t="s">
        <v>7</v>
      </c>
      <c r="B30" s="96">
        <v>1</v>
      </c>
      <c r="C30" s="80">
        <v>10</v>
      </c>
      <c r="D30" s="81"/>
      <c r="E30" s="127">
        <f t="shared" si="0"/>
        <v>11</v>
      </c>
    </row>
    <row r="31" spans="1:5" ht="15" customHeight="1">
      <c r="A31" s="92" t="s">
        <v>61</v>
      </c>
      <c r="B31" s="96">
        <v>5</v>
      </c>
      <c r="C31" s="80"/>
      <c r="D31" s="81"/>
      <c r="E31" s="127">
        <f t="shared" si="0"/>
        <v>5</v>
      </c>
    </row>
    <row r="32" spans="1:5" ht="15.75">
      <c r="A32" s="86" t="s">
        <v>4</v>
      </c>
      <c r="B32" s="96">
        <v>3</v>
      </c>
      <c r="C32" s="80"/>
      <c r="D32" s="81"/>
      <c r="E32" s="127">
        <f>SUM(B32:D32)</f>
        <v>3</v>
      </c>
    </row>
    <row r="33" spans="1:5" ht="15.75">
      <c r="A33" s="86" t="s">
        <v>38</v>
      </c>
      <c r="B33" s="96">
        <v>4</v>
      </c>
      <c r="C33" s="80">
        <v>23</v>
      </c>
      <c r="D33" s="81"/>
      <c r="E33" s="127">
        <f t="shared" si="0"/>
        <v>27</v>
      </c>
    </row>
    <row r="34" spans="1:5" ht="15.75">
      <c r="A34" s="86" t="s">
        <v>70</v>
      </c>
      <c r="B34" s="96"/>
      <c r="C34" s="80">
        <v>1</v>
      </c>
      <c r="D34" s="81"/>
      <c r="E34" s="127">
        <f t="shared" si="0"/>
        <v>1</v>
      </c>
    </row>
    <row r="35" spans="1:5" ht="15.75">
      <c r="A35" s="176" t="s">
        <v>1</v>
      </c>
      <c r="B35" s="96">
        <v>36</v>
      </c>
      <c r="C35" s="80"/>
      <c r="D35" s="81">
        <v>2</v>
      </c>
      <c r="E35" s="127">
        <f t="shared" si="0"/>
        <v>38</v>
      </c>
    </row>
    <row r="36" spans="1:5" ht="15" customHeight="1" thickBot="1">
      <c r="A36" s="88" t="s">
        <v>50</v>
      </c>
      <c r="B36" s="97">
        <v>2</v>
      </c>
      <c r="C36" s="76">
        <v>2</v>
      </c>
      <c r="D36" s="77">
        <v>1</v>
      </c>
      <c r="E36" s="127">
        <f t="shared" si="0"/>
        <v>5</v>
      </c>
    </row>
    <row r="37" spans="1:5" ht="16.5" thickBot="1">
      <c r="A37" s="71" t="s">
        <v>32</v>
      </c>
      <c r="B37" s="99">
        <f>SUM(B4:B36)</f>
        <v>3505</v>
      </c>
      <c r="C37" s="99">
        <f>SUM(C4:C36)</f>
        <v>748</v>
      </c>
      <c r="D37" s="99">
        <f>SUM(D4:D36)</f>
        <v>710</v>
      </c>
      <c r="E37" s="74">
        <f>SUM(B37:D37)</f>
        <v>4963</v>
      </c>
    </row>
    <row r="38" spans="1:5" ht="16.5" thickBot="1">
      <c r="A38" s="71" t="s">
        <v>31</v>
      </c>
      <c r="B38" s="100">
        <f>SUM(B6:B36)</f>
        <v>193</v>
      </c>
      <c r="C38" s="100">
        <f>SUM(C6:C36)</f>
        <v>123</v>
      </c>
      <c r="D38" s="100">
        <f>SUM(D6:D36)</f>
        <v>5</v>
      </c>
      <c r="E38" s="98">
        <f>SUM(B38:D38)</f>
        <v>321</v>
      </c>
    </row>
    <row r="40" ht="15.75" customHeight="1"/>
  </sheetData>
  <mergeCells count="1">
    <mergeCell ref="A1:E1"/>
  </mergeCells>
  <printOptions/>
  <pageMargins left="1.968503937007874" right="0.7480314960629921" top="1.5748031496062993" bottom="0.984251968503937" header="0.5118110236220472" footer="0.5118110236220472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63181194.
info@kandava.lv   www.visitkandava.lv</oddHeader>
    <oddFooter>&amp;RSagatavoja: Kandavas TIC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B2" sqref="B2:M2"/>
    </sheetView>
  </sheetViews>
  <sheetFormatPr defaultColWidth="9.140625" defaultRowHeight="12.75"/>
  <cols>
    <col min="2" max="2" width="4.00390625" style="0" customWidth="1"/>
    <col min="3" max="3" width="4.8515625" style="0" customWidth="1"/>
    <col min="4" max="4" width="4.421875" style="0" customWidth="1"/>
    <col min="5" max="5" width="5.28125" style="0" customWidth="1"/>
    <col min="6" max="6" width="4.7109375" style="0" customWidth="1"/>
    <col min="7" max="7" width="4.8515625" style="0" customWidth="1"/>
    <col min="8" max="8" width="4.7109375" style="0" customWidth="1"/>
    <col min="9" max="9" width="4.28125" style="0" customWidth="1"/>
    <col min="10" max="10" width="4.140625" style="0" customWidth="1"/>
    <col min="11" max="11" width="5.57421875" style="0" customWidth="1"/>
    <col min="12" max="12" width="4.7109375" style="0" customWidth="1"/>
    <col min="13" max="13" width="4.8515625" style="0" customWidth="1"/>
    <col min="14" max="14" width="4.7109375" style="0" customWidth="1"/>
  </cols>
  <sheetData>
    <row r="1" spans="1:14" ht="81.75" customHeight="1" thickBot="1">
      <c r="A1" s="33"/>
      <c r="B1" s="23" t="s">
        <v>15</v>
      </c>
      <c r="C1" s="24" t="s">
        <v>16</v>
      </c>
      <c r="D1" s="24" t="s">
        <v>17</v>
      </c>
      <c r="E1" s="24" t="s">
        <v>18</v>
      </c>
      <c r="F1" s="24" t="s">
        <v>19</v>
      </c>
      <c r="G1" s="24" t="s">
        <v>20</v>
      </c>
      <c r="H1" s="25" t="s">
        <v>21</v>
      </c>
      <c r="I1" s="24" t="s">
        <v>22</v>
      </c>
      <c r="J1" s="26" t="s">
        <v>23</v>
      </c>
      <c r="K1" s="27" t="s">
        <v>24</v>
      </c>
      <c r="L1" s="27" t="s">
        <v>25</v>
      </c>
      <c r="M1" s="27" t="s">
        <v>26</v>
      </c>
      <c r="N1" s="34" t="s">
        <v>27</v>
      </c>
    </row>
    <row r="2" spans="1:14" ht="26.25" thickBot="1">
      <c r="A2" s="232" t="s">
        <v>67</v>
      </c>
      <c r="B2" s="420">
        <v>288</v>
      </c>
      <c r="C2" s="417">
        <v>237</v>
      </c>
      <c r="D2" s="417">
        <v>308</v>
      </c>
      <c r="E2" s="417">
        <v>253</v>
      </c>
      <c r="F2" s="417">
        <v>427</v>
      </c>
      <c r="G2" s="417">
        <v>286</v>
      </c>
      <c r="H2" s="417">
        <v>1049</v>
      </c>
      <c r="I2" s="417">
        <v>477</v>
      </c>
      <c r="J2" s="417">
        <v>397</v>
      </c>
      <c r="K2" s="417">
        <v>352</v>
      </c>
      <c r="L2" s="417">
        <v>330</v>
      </c>
      <c r="M2" s="418">
        <v>238</v>
      </c>
      <c r="N2" s="32">
        <f>SUM(B2:M2)</f>
        <v>4642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Q20" sqref="Q20"/>
    </sheetView>
  </sheetViews>
  <sheetFormatPr defaultColWidth="9.140625" defaultRowHeight="12.75"/>
  <cols>
    <col min="1" max="1" width="11.28125" style="0" customWidth="1"/>
    <col min="2" max="2" width="4.8515625" style="0" customWidth="1"/>
    <col min="3" max="13" width="4.421875" style="0" customWidth="1"/>
    <col min="14" max="14" width="4.8515625" style="0" customWidth="1"/>
  </cols>
  <sheetData>
    <row r="1" spans="1:14" ht="60" customHeight="1" thickBot="1">
      <c r="A1" s="33"/>
      <c r="B1" s="23" t="s">
        <v>15</v>
      </c>
      <c r="C1" s="24" t="s">
        <v>16</v>
      </c>
      <c r="D1" s="24" t="s">
        <v>17</v>
      </c>
      <c r="E1" s="24" t="s">
        <v>18</v>
      </c>
      <c r="F1" s="24" t="s">
        <v>19</v>
      </c>
      <c r="G1" s="24" t="s">
        <v>20</v>
      </c>
      <c r="H1" s="25" t="s">
        <v>21</v>
      </c>
      <c r="I1" s="24" t="s">
        <v>22</v>
      </c>
      <c r="J1" s="26" t="s">
        <v>23</v>
      </c>
      <c r="K1" s="27" t="s">
        <v>24</v>
      </c>
      <c r="L1" s="27" t="s">
        <v>25</v>
      </c>
      <c r="M1" s="27" t="s">
        <v>26</v>
      </c>
      <c r="N1" s="34" t="s">
        <v>27</v>
      </c>
    </row>
    <row r="2" spans="1:14" ht="15" customHeight="1" thickBot="1">
      <c r="A2" s="232" t="s">
        <v>31</v>
      </c>
      <c r="B2" s="197">
        <v>16</v>
      </c>
      <c r="C2" s="196">
        <v>15</v>
      </c>
      <c r="D2" s="196">
        <v>14</v>
      </c>
      <c r="E2" s="196">
        <v>9</v>
      </c>
      <c r="F2" s="196">
        <v>23</v>
      </c>
      <c r="G2" s="196">
        <v>49</v>
      </c>
      <c r="H2" s="196">
        <v>60</v>
      </c>
      <c r="I2" s="201">
        <v>81</v>
      </c>
      <c r="J2" s="196">
        <v>11</v>
      </c>
      <c r="K2" s="196">
        <v>25</v>
      </c>
      <c r="L2" s="196">
        <v>12</v>
      </c>
      <c r="M2" s="198">
        <v>6</v>
      </c>
      <c r="N2" s="32">
        <f>SUM(B2:M2)</f>
        <v>321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7">
      <selection activeCell="B15" sqref="B15:M15"/>
    </sheetView>
  </sheetViews>
  <sheetFormatPr defaultColWidth="9.140625" defaultRowHeight="12.75"/>
  <cols>
    <col min="1" max="1" width="7.00390625" style="0" customWidth="1"/>
    <col min="2" max="2" width="5.00390625" style="0" customWidth="1"/>
    <col min="3" max="4" width="5.140625" style="0" customWidth="1"/>
    <col min="5" max="5" width="4.7109375" style="0" customWidth="1"/>
    <col min="6" max="6" width="5.28125" style="0" customWidth="1"/>
    <col min="7" max="7" width="4.28125" style="0" customWidth="1"/>
    <col min="8" max="8" width="4.8515625" style="0" customWidth="1"/>
    <col min="9" max="9" width="4.57421875" style="0" customWidth="1"/>
    <col min="10" max="12" width="4.8515625" style="0" customWidth="1"/>
    <col min="13" max="13" width="4.57421875" style="0" customWidth="1"/>
    <col min="14" max="14" width="5.00390625" style="0" customWidth="1"/>
  </cols>
  <sheetData>
    <row r="1" spans="1:14" ht="15.75">
      <c r="A1" s="471" t="s">
        <v>81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ht="13.5" thickBot="1"/>
    <row r="3" spans="1:14" ht="63" customHeight="1" thickBot="1">
      <c r="A3" s="37"/>
      <c r="B3" s="225" t="s">
        <v>15</v>
      </c>
      <c r="C3" s="225" t="s">
        <v>16</v>
      </c>
      <c r="D3" s="225" t="s">
        <v>17</v>
      </c>
      <c r="E3" s="225" t="s">
        <v>18</v>
      </c>
      <c r="F3" s="225" t="s">
        <v>19</v>
      </c>
      <c r="G3" s="225" t="s">
        <v>20</v>
      </c>
      <c r="H3" s="225" t="s">
        <v>21</v>
      </c>
      <c r="I3" s="225" t="s">
        <v>22</v>
      </c>
      <c r="J3" s="226" t="s">
        <v>23</v>
      </c>
      <c r="K3" s="225" t="s">
        <v>24</v>
      </c>
      <c r="L3" s="225" t="s">
        <v>25</v>
      </c>
      <c r="M3" s="227" t="s">
        <v>26</v>
      </c>
      <c r="N3" s="228" t="s">
        <v>27</v>
      </c>
    </row>
    <row r="4" spans="1:14" ht="26.25" thickBot="1">
      <c r="A4" s="41" t="s">
        <v>36</v>
      </c>
      <c r="B4" s="404"/>
      <c r="C4" s="405"/>
      <c r="D4" s="405"/>
      <c r="E4" s="405"/>
      <c r="F4" s="406">
        <v>0</v>
      </c>
      <c r="G4" s="406">
        <v>13</v>
      </c>
      <c r="H4" s="407">
        <v>147</v>
      </c>
      <c r="I4" s="406">
        <v>60</v>
      </c>
      <c r="J4" s="406">
        <v>12</v>
      </c>
      <c r="K4" s="406">
        <v>2</v>
      </c>
      <c r="L4" s="406">
        <v>2</v>
      </c>
      <c r="M4" s="408">
        <v>0</v>
      </c>
      <c r="N4" s="221">
        <f>SUM(B4:M4)</f>
        <v>236</v>
      </c>
    </row>
    <row r="5" spans="1:14" ht="13.5" thickBot="1">
      <c r="A5" s="42">
        <v>2003</v>
      </c>
      <c r="B5" s="409">
        <v>0</v>
      </c>
      <c r="C5" s="229">
        <v>0</v>
      </c>
      <c r="D5" s="229">
        <v>2</v>
      </c>
      <c r="E5" s="229">
        <v>0</v>
      </c>
      <c r="F5" s="229">
        <v>10</v>
      </c>
      <c r="G5" s="229">
        <v>11</v>
      </c>
      <c r="H5" s="230">
        <v>41</v>
      </c>
      <c r="I5" s="229">
        <v>38</v>
      </c>
      <c r="J5" s="229">
        <v>14</v>
      </c>
      <c r="K5" s="229">
        <v>3</v>
      </c>
      <c r="L5" s="229">
        <v>1</v>
      </c>
      <c r="M5" s="231">
        <v>0</v>
      </c>
      <c r="N5" s="399">
        <f aca="true" t="shared" si="0" ref="N5:N10">SUM(B5:M5)</f>
        <v>120</v>
      </c>
    </row>
    <row r="6" spans="1:14" ht="13.5" thickBot="1">
      <c r="A6" s="42">
        <v>2004</v>
      </c>
      <c r="B6" s="410">
        <v>3</v>
      </c>
      <c r="C6" s="222">
        <v>3</v>
      </c>
      <c r="D6" s="222">
        <v>2</v>
      </c>
      <c r="E6" s="222">
        <v>1</v>
      </c>
      <c r="F6" s="222">
        <v>3</v>
      </c>
      <c r="G6" s="222">
        <v>14</v>
      </c>
      <c r="H6" s="222">
        <v>61</v>
      </c>
      <c r="I6" s="201">
        <v>77</v>
      </c>
      <c r="J6" s="222">
        <v>13</v>
      </c>
      <c r="K6" s="222">
        <v>1</v>
      </c>
      <c r="L6" s="222">
        <v>2</v>
      </c>
      <c r="M6" s="223">
        <v>0</v>
      </c>
      <c r="N6" s="399">
        <f t="shared" si="0"/>
        <v>180</v>
      </c>
    </row>
    <row r="7" spans="1:14" ht="13.5" thickBot="1">
      <c r="A7" s="42">
        <v>2005</v>
      </c>
      <c r="B7" s="411">
        <v>3</v>
      </c>
      <c r="C7" s="64">
        <v>1</v>
      </c>
      <c r="D7" s="64">
        <v>2</v>
      </c>
      <c r="E7" s="64">
        <v>3</v>
      </c>
      <c r="F7" s="64">
        <v>8</v>
      </c>
      <c r="G7" s="64">
        <v>33</v>
      </c>
      <c r="H7" s="200">
        <v>109</v>
      </c>
      <c r="I7" s="200">
        <v>131</v>
      </c>
      <c r="J7" s="64">
        <v>14</v>
      </c>
      <c r="K7" s="64">
        <v>4</v>
      </c>
      <c r="L7" s="64">
        <v>8</v>
      </c>
      <c r="M7" s="224">
        <v>2</v>
      </c>
      <c r="N7" s="399">
        <f t="shared" si="0"/>
        <v>318</v>
      </c>
    </row>
    <row r="8" spans="1:14" ht="13.5" thickBot="1">
      <c r="A8" s="43">
        <v>2006</v>
      </c>
      <c r="B8" s="411">
        <v>1</v>
      </c>
      <c r="C8" s="64">
        <v>0</v>
      </c>
      <c r="D8" s="64">
        <v>8</v>
      </c>
      <c r="E8" s="64">
        <v>2</v>
      </c>
      <c r="F8" s="64">
        <v>27</v>
      </c>
      <c r="G8" s="64">
        <v>48</v>
      </c>
      <c r="H8" s="64">
        <v>88</v>
      </c>
      <c r="I8" s="200">
        <v>106</v>
      </c>
      <c r="J8" s="64">
        <v>20</v>
      </c>
      <c r="K8" s="64">
        <v>7</v>
      </c>
      <c r="L8" s="64">
        <v>1</v>
      </c>
      <c r="M8" s="224">
        <v>15</v>
      </c>
      <c r="N8" s="400">
        <f t="shared" si="0"/>
        <v>323</v>
      </c>
    </row>
    <row r="9" spans="1:14" ht="13.5" thickBot="1">
      <c r="A9" s="42">
        <v>2007</v>
      </c>
      <c r="B9" s="411">
        <v>1</v>
      </c>
      <c r="C9" s="64">
        <v>4</v>
      </c>
      <c r="D9" s="64">
        <v>3</v>
      </c>
      <c r="E9" s="64">
        <v>2</v>
      </c>
      <c r="F9" s="64">
        <v>7</v>
      </c>
      <c r="G9" s="64">
        <v>26</v>
      </c>
      <c r="H9" s="200">
        <v>96</v>
      </c>
      <c r="I9" s="200">
        <v>100</v>
      </c>
      <c r="J9" s="64">
        <v>16</v>
      </c>
      <c r="K9" s="64">
        <v>17</v>
      </c>
      <c r="L9" s="64">
        <v>3</v>
      </c>
      <c r="M9" s="224">
        <v>1</v>
      </c>
      <c r="N9" s="401">
        <f t="shared" si="0"/>
        <v>276</v>
      </c>
    </row>
    <row r="10" spans="1:14" ht="13.5" thickBot="1">
      <c r="A10" s="44">
        <v>2008</v>
      </c>
      <c r="B10" s="411">
        <v>2</v>
      </c>
      <c r="C10" s="64">
        <v>3</v>
      </c>
      <c r="D10" s="64">
        <v>1</v>
      </c>
      <c r="E10" s="64">
        <v>5</v>
      </c>
      <c r="F10" s="64">
        <v>27</v>
      </c>
      <c r="G10" s="64">
        <v>49</v>
      </c>
      <c r="H10" s="200">
        <v>120</v>
      </c>
      <c r="I10" s="64">
        <v>82</v>
      </c>
      <c r="J10" s="64">
        <v>22</v>
      </c>
      <c r="K10" s="64">
        <v>8</v>
      </c>
      <c r="L10" s="64">
        <v>3</v>
      </c>
      <c r="M10" s="224">
        <v>2</v>
      </c>
      <c r="N10" s="402">
        <f t="shared" si="0"/>
        <v>324</v>
      </c>
    </row>
    <row r="11" spans="1:14" ht="13.5" thickBot="1">
      <c r="A11" s="186">
        <v>2009</v>
      </c>
      <c r="B11" s="411">
        <v>1</v>
      </c>
      <c r="C11" s="64">
        <v>6</v>
      </c>
      <c r="D11" s="64">
        <v>24</v>
      </c>
      <c r="E11" s="64">
        <v>25</v>
      </c>
      <c r="F11" s="64">
        <v>22</v>
      </c>
      <c r="G11" s="64">
        <v>25</v>
      </c>
      <c r="H11" s="200">
        <v>73</v>
      </c>
      <c r="I11" s="64">
        <v>45</v>
      </c>
      <c r="J11" s="64">
        <v>7</v>
      </c>
      <c r="K11" s="64">
        <v>13</v>
      </c>
      <c r="L11" s="64">
        <v>10</v>
      </c>
      <c r="M11" s="224">
        <v>6</v>
      </c>
      <c r="N11" s="401">
        <f>SUM(B11:M11)</f>
        <v>257</v>
      </c>
    </row>
    <row r="12" spans="1:14" ht="13.5" thickBot="1">
      <c r="A12" s="44">
        <v>2010</v>
      </c>
      <c r="B12" s="273">
        <v>17</v>
      </c>
      <c r="C12" s="157">
        <v>12</v>
      </c>
      <c r="D12" s="157">
        <v>13</v>
      </c>
      <c r="E12" s="157">
        <v>14</v>
      </c>
      <c r="F12" s="157">
        <v>12</v>
      </c>
      <c r="G12" s="157">
        <v>26</v>
      </c>
      <c r="H12" s="236">
        <v>81</v>
      </c>
      <c r="I12" s="158">
        <v>55</v>
      </c>
      <c r="J12" s="158">
        <v>15</v>
      </c>
      <c r="K12" s="158">
        <v>13</v>
      </c>
      <c r="L12" s="158">
        <v>10</v>
      </c>
      <c r="M12" s="237">
        <v>9</v>
      </c>
      <c r="N12" s="401">
        <f>SUM(B12:M12)</f>
        <v>277</v>
      </c>
    </row>
    <row r="13" spans="1:14" ht="13.5" thickBot="1">
      <c r="A13" s="44">
        <v>2011</v>
      </c>
      <c r="B13" s="412">
        <v>10</v>
      </c>
      <c r="C13" s="398">
        <v>2</v>
      </c>
      <c r="D13" s="310">
        <v>14</v>
      </c>
      <c r="E13" s="310">
        <v>25</v>
      </c>
      <c r="F13" s="310">
        <v>36</v>
      </c>
      <c r="G13" s="310">
        <v>35</v>
      </c>
      <c r="H13" s="414">
        <v>134</v>
      </c>
      <c r="I13" s="310">
        <v>107</v>
      </c>
      <c r="J13" s="310">
        <v>30</v>
      </c>
      <c r="K13" s="310">
        <v>10</v>
      </c>
      <c r="L13" s="310">
        <v>7</v>
      </c>
      <c r="M13" s="312">
        <v>5</v>
      </c>
      <c r="N13" s="403">
        <f>SUM(B13:M13)</f>
        <v>415</v>
      </c>
    </row>
    <row r="14" spans="1:14" ht="13.5" thickBot="1">
      <c r="A14" s="186">
        <v>2012</v>
      </c>
      <c r="B14" s="291">
        <v>14</v>
      </c>
      <c r="C14" s="196">
        <v>10</v>
      </c>
      <c r="D14" s="196">
        <v>12</v>
      </c>
      <c r="E14" s="196">
        <v>6</v>
      </c>
      <c r="F14" s="196">
        <v>16</v>
      </c>
      <c r="G14" s="196">
        <v>43</v>
      </c>
      <c r="H14" s="196">
        <v>99</v>
      </c>
      <c r="I14" s="201">
        <v>143</v>
      </c>
      <c r="J14" s="196">
        <v>47</v>
      </c>
      <c r="K14" s="196">
        <v>37</v>
      </c>
      <c r="L14" s="196">
        <v>23</v>
      </c>
      <c r="M14" s="198">
        <v>15</v>
      </c>
      <c r="N14" s="399">
        <f>SUM(B14:M14)</f>
        <v>465</v>
      </c>
    </row>
    <row r="15" spans="1:14" ht="13.5" thickBot="1">
      <c r="A15" s="186">
        <v>2013</v>
      </c>
      <c r="B15" s="197">
        <v>16</v>
      </c>
      <c r="C15" s="196">
        <v>15</v>
      </c>
      <c r="D15" s="196">
        <v>14</v>
      </c>
      <c r="E15" s="196">
        <v>9</v>
      </c>
      <c r="F15" s="196">
        <v>23</v>
      </c>
      <c r="G15" s="196">
        <v>49</v>
      </c>
      <c r="H15" s="196">
        <v>60</v>
      </c>
      <c r="I15" s="201">
        <v>81</v>
      </c>
      <c r="J15" s="196">
        <v>11</v>
      </c>
      <c r="K15" s="196">
        <v>25</v>
      </c>
      <c r="L15" s="196">
        <v>12</v>
      </c>
      <c r="M15" s="198">
        <v>6</v>
      </c>
      <c r="N15" s="399">
        <f>SUM(B15:M15)</f>
        <v>321</v>
      </c>
    </row>
    <row r="16" spans="1:14" ht="12.75">
      <c r="A16" s="422">
        <v>2014</v>
      </c>
      <c r="B16" s="420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8"/>
      <c r="N16" s="399"/>
    </row>
    <row r="18" ht="13.5" thickBot="1"/>
    <row r="19" spans="17:18" ht="39" thickBot="1">
      <c r="Q19" s="254" t="s">
        <v>37</v>
      </c>
      <c r="R19" s="220">
        <f aca="true" t="shared" si="1" ref="R19:R27">N4</f>
        <v>236</v>
      </c>
    </row>
    <row r="20" spans="17:18" ht="12.75">
      <c r="Q20" s="41">
        <v>2003</v>
      </c>
      <c r="R20" s="413">
        <f t="shared" si="1"/>
        <v>120</v>
      </c>
    </row>
    <row r="21" spans="17:18" ht="12.75">
      <c r="Q21" s="42">
        <v>2004</v>
      </c>
      <c r="R21" s="187">
        <f t="shared" si="1"/>
        <v>180</v>
      </c>
    </row>
    <row r="22" spans="17:18" ht="12.75">
      <c r="Q22" s="42">
        <v>2005</v>
      </c>
      <c r="R22" s="187">
        <f t="shared" si="1"/>
        <v>318</v>
      </c>
    </row>
    <row r="23" spans="17:18" ht="12.75">
      <c r="Q23" s="43">
        <v>2006</v>
      </c>
      <c r="R23" s="187">
        <f t="shared" si="1"/>
        <v>323</v>
      </c>
    </row>
    <row r="24" spans="17:18" ht="12.75">
      <c r="Q24" s="42">
        <v>2007</v>
      </c>
      <c r="R24" s="187">
        <f t="shared" si="1"/>
        <v>276</v>
      </c>
    </row>
    <row r="25" spans="17:18" ht="12.75">
      <c r="Q25" s="44">
        <v>2008</v>
      </c>
      <c r="R25" s="187">
        <f t="shared" si="1"/>
        <v>324</v>
      </c>
    </row>
    <row r="26" spans="17:18" ht="12.75">
      <c r="Q26" s="186">
        <v>2009</v>
      </c>
      <c r="R26" s="187">
        <f t="shared" si="1"/>
        <v>257</v>
      </c>
    </row>
    <row r="27" spans="17:18" ht="12.75">
      <c r="Q27" s="186">
        <v>2010</v>
      </c>
      <c r="R27" s="252">
        <f t="shared" si="1"/>
        <v>277</v>
      </c>
    </row>
    <row r="28" spans="17:18" ht="12.75">
      <c r="Q28" s="186">
        <v>2011</v>
      </c>
      <c r="R28" s="252">
        <v>411</v>
      </c>
    </row>
    <row r="29" spans="17:18" ht="12.75">
      <c r="Q29" s="186">
        <v>2012</v>
      </c>
      <c r="R29" s="187">
        <f>N14</f>
        <v>465</v>
      </c>
    </row>
    <row r="30" spans="16:18" ht="12.75">
      <c r="P30" s="256"/>
      <c r="Q30" s="422">
        <v>2013</v>
      </c>
      <c r="R30" s="252">
        <v>321</v>
      </c>
    </row>
    <row r="31" spans="17:18" ht="12.75">
      <c r="Q31" s="422">
        <v>2014</v>
      </c>
      <c r="R31" s="421"/>
    </row>
  </sheetData>
  <mergeCells count="1">
    <mergeCell ref="A1:N1"/>
  </mergeCells>
  <printOptions/>
  <pageMargins left="1.67" right="0.75" top="1" bottom="1" header="0.5" footer="0.5"/>
  <pageSetup horizontalDpi="600" verticalDpi="600" orientation="portrait" paperSize="9" r:id="rId1"/>
  <headerFooter alignWithMargins="0">
    <oddHeader>&amp;CKandavas Tūrisma informācijas centrs, Kandava, Kūrorta iela 1b. Tel.: 63181150, 28356520. 
Fakss: 63181194. E-pasts: info@kandava.lv   www.visitkandava.lv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B15" sqref="B15:M15"/>
    </sheetView>
  </sheetViews>
  <sheetFormatPr defaultColWidth="9.140625" defaultRowHeight="12.75"/>
  <cols>
    <col min="1" max="1" width="12.57421875" style="0" customWidth="1"/>
    <col min="2" max="2" width="4.8515625" style="0" customWidth="1"/>
    <col min="3" max="3" width="5.140625" style="0" customWidth="1"/>
    <col min="4" max="4" width="5.28125" style="0" customWidth="1"/>
    <col min="5" max="5" width="5.00390625" style="0" customWidth="1"/>
    <col min="6" max="6" width="5.140625" style="0" customWidth="1"/>
    <col min="7" max="7" width="5.8515625" style="0" customWidth="1"/>
    <col min="8" max="8" width="5.57421875" style="0" customWidth="1"/>
    <col min="9" max="9" width="4.7109375" style="0" customWidth="1"/>
    <col min="10" max="10" width="5.00390625" style="0" customWidth="1"/>
    <col min="11" max="11" width="5.57421875" style="0" customWidth="1"/>
    <col min="12" max="12" width="5.421875" style="0" customWidth="1"/>
    <col min="13" max="13" width="5.8515625" style="0" customWidth="1"/>
    <col min="14" max="14" width="5.421875" style="0" customWidth="1"/>
  </cols>
  <sheetData>
    <row r="1" spans="1:14" ht="15.75">
      <c r="A1" s="471" t="s">
        <v>82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ht="13.5" thickBot="1"/>
    <row r="3" spans="1:14" ht="66" customHeight="1" thickBot="1">
      <c r="A3" s="37"/>
      <c r="B3" s="38" t="s">
        <v>15</v>
      </c>
      <c r="C3" s="38" t="s">
        <v>16</v>
      </c>
      <c r="D3" s="38" t="s">
        <v>17</v>
      </c>
      <c r="E3" s="38" t="s">
        <v>18</v>
      </c>
      <c r="F3" s="38" t="s">
        <v>19</v>
      </c>
      <c r="G3" s="38" t="s">
        <v>20</v>
      </c>
      <c r="H3" s="38" t="s">
        <v>21</v>
      </c>
      <c r="I3" s="38" t="s">
        <v>22</v>
      </c>
      <c r="J3" s="39" t="s">
        <v>23</v>
      </c>
      <c r="K3" s="38" t="s">
        <v>24</v>
      </c>
      <c r="L3" s="38" t="s">
        <v>25</v>
      </c>
      <c r="M3" s="40" t="s">
        <v>26</v>
      </c>
      <c r="N3" s="20" t="s">
        <v>27</v>
      </c>
    </row>
    <row r="4" spans="1:14" ht="15" customHeight="1" thickBot="1">
      <c r="A4" s="41" t="s">
        <v>73</v>
      </c>
      <c r="B4" s="366"/>
      <c r="C4" s="57"/>
      <c r="D4" s="57"/>
      <c r="E4" s="57"/>
      <c r="F4" s="58">
        <v>43</v>
      </c>
      <c r="G4" s="58">
        <v>96</v>
      </c>
      <c r="H4" s="58">
        <v>255</v>
      </c>
      <c r="I4" s="58">
        <v>289</v>
      </c>
      <c r="J4" s="58">
        <v>116</v>
      </c>
      <c r="K4" s="58">
        <v>70</v>
      </c>
      <c r="L4" s="58">
        <v>62</v>
      </c>
      <c r="M4" s="181">
        <v>53</v>
      </c>
      <c r="N4" s="178">
        <f>SUM(B4:M4)</f>
        <v>984</v>
      </c>
    </row>
    <row r="5" spans="1:14" ht="13.5" thickBot="1">
      <c r="A5" s="42">
        <v>2003</v>
      </c>
      <c r="B5" s="367">
        <v>78</v>
      </c>
      <c r="C5" s="59">
        <v>75</v>
      </c>
      <c r="D5" s="59">
        <v>89</v>
      </c>
      <c r="E5" s="59">
        <v>112</v>
      </c>
      <c r="F5" s="59">
        <v>158</v>
      </c>
      <c r="G5" s="59">
        <v>124</v>
      </c>
      <c r="H5" s="59">
        <v>152</v>
      </c>
      <c r="I5" s="59">
        <v>111</v>
      </c>
      <c r="J5" s="59">
        <v>79</v>
      </c>
      <c r="K5" s="59">
        <v>94</v>
      </c>
      <c r="L5" s="59">
        <v>46</v>
      </c>
      <c r="M5" s="182">
        <v>39</v>
      </c>
      <c r="N5" s="178">
        <f aca="true" t="shared" si="0" ref="N5:N10">SUM(B5:M5)</f>
        <v>1157</v>
      </c>
    </row>
    <row r="6" spans="1:14" ht="13.5" thickBot="1">
      <c r="A6" s="42">
        <v>2004</v>
      </c>
      <c r="B6" s="368">
        <v>22</v>
      </c>
      <c r="C6" s="15">
        <v>22</v>
      </c>
      <c r="D6" s="15">
        <v>22</v>
      </c>
      <c r="E6" s="15">
        <v>41</v>
      </c>
      <c r="F6" s="15">
        <v>57</v>
      </c>
      <c r="G6" s="15">
        <v>56</v>
      </c>
      <c r="H6" s="15">
        <v>131</v>
      </c>
      <c r="I6" s="15">
        <v>88</v>
      </c>
      <c r="J6" s="15">
        <v>38</v>
      </c>
      <c r="K6" s="15">
        <v>107</v>
      </c>
      <c r="L6" s="15">
        <v>101</v>
      </c>
      <c r="M6" s="182">
        <v>47</v>
      </c>
      <c r="N6" s="178">
        <f t="shared" si="0"/>
        <v>732</v>
      </c>
    </row>
    <row r="7" spans="1:14" ht="13.5" thickBot="1">
      <c r="A7" s="42">
        <v>2005</v>
      </c>
      <c r="B7" s="368">
        <v>87</v>
      </c>
      <c r="C7" s="15">
        <v>149</v>
      </c>
      <c r="D7" s="15">
        <v>95</v>
      </c>
      <c r="E7" s="15">
        <v>87</v>
      </c>
      <c r="F7" s="15">
        <v>198</v>
      </c>
      <c r="G7" s="15">
        <v>277</v>
      </c>
      <c r="H7" s="15">
        <v>327</v>
      </c>
      <c r="I7" s="15">
        <v>192</v>
      </c>
      <c r="J7" s="15">
        <v>146</v>
      </c>
      <c r="K7" s="15">
        <v>125</v>
      </c>
      <c r="L7" s="15">
        <v>94</v>
      </c>
      <c r="M7" s="182">
        <v>43</v>
      </c>
      <c r="N7" s="178">
        <f t="shared" si="0"/>
        <v>1820</v>
      </c>
    </row>
    <row r="8" spans="1:17" ht="13.5" customHeight="1" thickBot="1">
      <c r="A8" s="43">
        <v>2006</v>
      </c>
      <c r="B8" s="368">
        <v>64</v>
      </c>
      <c r="C8" s="15">
        <v>61</v>
      </c>
      <c r="D8" s="15">
        <v>128</v>
      </c>
      <c r="E8" s="15">
        <v>115</v>
      </c>
      <c r="F8" s="15">
        <v>207</v>
      </c>
      <c r="G8" s="15">
        <v>136</v>
      </c>
      <c r="H8" s="16">
        <v>274</v>
      </c>
      <c r="I8" s="15">
        <v>132</v>
      </c>
      <c r="J8" s="15">
        <v>139</v>
      </c>
      <c r="K8" s="15">
        <v>63</v>
      </c>
      <c r="L8" s="15">
        <v>28</v>
      </c>
      <c r="M8" s="182">
        <v>24</v>
      </c>
      <c r="N8" s="178">
        <f t="shared" si="0"/>
        <v>1371</v>
      </c>
      <c r="P8" s="377" t="s">
        <v>37</v>
      </c>
      <c r="Q8" s="220">
        <f aca="true" t="shared" si="1" ref="Q8:Q15">N4</f>
        <v>984</v>
      </c>
    </row>
    <row r="9" spans="1:17" ht="13.5" thickBot="1">
      <c r="A9" s="42">
        <v>2007</v>
      </c>
      <c r="B9" s="369">
        <v>59</v>
      </c>
      <c r="C9" s="14">
        <v>57</v>
      </c>
      <c r="D9" s="14">
        <v>89</v>
      </c>
      <c r="E9" s="14">
        <v>52</v>
      </c>
      <c r="F9" s="14">
        <v>80</v>
      </c>
      <c r="G9" s="14">
        <v>138</v>
      </c>
      <c r="H9" s="60">
        <v>155</v>
      </c>
      <c r="I9" s="14">
        <v>199</v>
      </c>
      <c r="J9" s="14">
        <v>163</v>
      </c>
      <c r="K9" s="14">
        <v>110</v>
      </c>
      <c r="L9" s="14">
        <v>81</v>
      </c>
      <c r="M9" s="183">
        <v>81</v>
      </c>
      <c r="N9" s="179">
        <f t="shared" si="0"/>
        <v>1264</v>
      </c>
      <c r="P9" s="253">
        <v>2003</v>
      </c>
      <c r="Q9" s="219">
        <f t="shared" si="1"/>
        <v>1157</v>
      </c>
    </row>
    <row r="10" spans="1:17" ht="13.5" thickBot="1">
      <c r="A10" s="44">
        <v>2008</v>
      </c>
      <c r="B10" s="370">
        <v>146</v>
      </c>
      <c r="C10" s="62">
        <v>185</v>
      </c>
      <c r="D10" s="62">
        <v>155</v>
      </c>
      <c r="E10" s="62">
        <v>147</v>
      </c>
      <c r="F10" s="62">
        <v>306</v>
      </c>
      <c r="G10" s="63">
        <v>326</v>
      </c>
      <c r="H10" s="63">
        <v>365</v>
      </c>
      <c r="I10" s="63">
        <v>265</v>
      </c>
      <c r="J10" s="63">
        <v>384</v>
      </c>
      <c r="K10" s="63">
        <v>242</v>
      </c>
      <c r="L10" s="63">
        <v>193</v>
      </c>
      <c r="M10" s="184">
        <v>166</v>
      </c>
      <c r="N10" s="180">
        <f t="shared" si="0"/>
        <v>2880</v>
      </c>
      <c r="P10" s="215">
        <v>2004</v>
      </c>
      <c r="Q10" s="187">
        <f t="shared" si="1"/>
        <v>732</v>
      </c>
    </row>
    <row r="11" spans="1:17" ht="13.5" thickBot="1">
      <c r="A11" s="186">
        <v>2009</v>
      </c>
      <c r="B11" s="371">
        <v>175</v>
      </c>
      <c r="C11" s="177">
        <v>114</v>
      </c>
      <c r="D11" s="177">
        <v>203</v>
      </c>
      <c r="E11" s="177">
        <v>243</v>
      </c>
      <c r="F11" s="177">
        <v>199</v>
      </c>
      <c r="G11" s="177">
        <v>184</v>
      </c>
      <c r="H11" s="177">
        <v>185</v>
      </c>
      <c r="I11" s="177">
        <v>169</v>
      </c>
      <c r="J11" s="177">
        <v>131</v>
      </c>
      <c r="K11" s="177">
        <v>130</v>
      </c>
      <c r="L11" s="177">
        <v>150</v>
      </c>
      <c r="M11" s="185">
        <v>119</v>
      </c>
      <c r="N11" s="61">
        <f>SUM(B11:M11)</f>
        <v>2002</v>
      </c>
      <c r="P11" s="215">
        <v>2005</v>
      </c>
      <c r="Q11" s="187">
        <f t="shared" si="1"/>
        <v>1820</v>
      </c>
    </row>
    <row r="12" spans="1:17" ht="15" customHeight="1" thickBot="1">
      <c r="A12" s="44">
        <v>2010</v>
      </c>
      <c r="B12" s="372">
        <v>169</v>
      </c>
      <c r="C12" s="233">
        <v>221</v>
      </c>
      <c r="D12" s="233">
        <v>267</v>
      </c>
      <c r="E12" s="233">
        <v>292</v>
      </c>
      <c r="F12" s="233">
        <v>305</v>
      </c>
      <c r="G12" s="233">
        <v>221</v>
      </c>
      <c r="H12" s="233">
        <v>462</v>
      </c>
      <c r="I12" s="233">
        <v>515</v>
      </c>
      <c r="J12" s="233">
        <v>315</v>
      </c>
      <c r="K12" s="374">
        <v>306</v>
      </c>
      <c r="L12" s="233">
        <v>269</v>
      </c>
      <c r="M12" s="234">
        <v>201</v>
      </c>
      <c r="N12" s="235">
        <f>SUM(B12:M12)</f>
        <v>3543</v>
      </c>
      <c r="P12" s="216">
        <v>2006</v>
      </c>
      <c r="Q12" s="187">
        <f t="shared" si="1"/>
        <v>1371</v>
      </c>
    </row>
    <row r="13" spans="1:17" ht="13.5" thickBot="1">
      <c r="A13" s="44">
        <v>2011</v>
      </c>
      <c r="B13" s="373">
        <v>255</v>
      </c>
      <c r="C13" s="233">
        <v>218</v>
      </c>
      <c r="D13" s="233">
        <v>319</v>
      </c>
      <c r="E13" s="233">
        <v>287</v>
      </c>
      <c r="F13" s="233">
        <v>376</v>
      </c>
      <c r="G13" s="233">
        <v>416</v>
      </c>
      <c r="H13" s="233">
        <v>438</v>
      </c>
      <c r="I13" s="233">
        <v>612</v>
      </c>
      <c r="J13" s="233">
        <v>295</v>
      </c>
      <c r="K13" s="233">
        <v>492</v>
      </c>
      <c r="L13" s="233">
        <v>289</v>
      </c>
      <c r="M13" s="233">
        <v>206</v>
      </c>
      <c r="N13" s="235">
        <f>SUM(B13:M13)</f>
        <v>4203</v>
      </c>
      <c r="P13" s="215">
        <v>2007</v>
      </c>
      <c r="Q13" s="187">
        <f t="shared" si="1"/>
        <v>1264</v>
      </c>
    </row>
    <row r="14" spans="1:17" ht="15" customHeight="1" thickBot="1">
      <c r="A14" s="44">
        <v>2012</v>
      </c>
      <c r="B14" s="423">
        <v>284</v>
      </c>
      <c r="C14" s="233">
        <v>174</v>
      </c>
      <c r="D14" s="233">
        <v>337</v>
      </c>
      <c r="E14" s="233">
        <v>295</v>
      </c>
      <c r="F14" s="233">
        <v>405</v>
      </c>
      <c r="G14" s="233">
        <v>484</v>
      </c>
      <c r="H14" s="233">
        <v>446</v>
      </c>
      <c r="I14" s="233">
        <v>418</v>
      </c>
      <c r="J14" s="233">
        <v>257</v>
      </c>
      <c r="K14" s="233">
        <v>272</v>
      </c>
      <c r="L14" s="233">
        <v>286</v>
      </c>
      <c r="M14" s="234">
        <v>196</v>
      </c>
      <c r="N14" s="61">
        <f>SUM(B14:M14)</f>
        <v>3854</v>
      </c>
      <c r="P14" s="217">
        <v>2008</v>
      </c>
      <c r="Q14" s="187">
        <f t="shared" si="1"/>
        <v>2880</v>
      </c>
    </row>
    <row r="15" spans="1:17" ht="12.75" customHeight="1" thickBot="1">
      <c r="A15" s="422">
        <v>2013</v>
      </c>
      <c r="B15" s="420">
        <v>288</v>
      </c>
      <c r="C15" s="417">
        <v>237</v>
      </c>
      <c r="D15" s="417">
        <v>308</v>
      </c>
      <c r="E15" s="417">
        <v>253</v>
      </c>
      <c r="F15" s="417">
        <v>427</v>
      </c>
      <c r="G15" s="417">
        <v>286</v>
      </c>
      <c r="H15" s="417">
        <v>1049</v>
      </c>
      <c r="I15" s="417">
        <v>477</v>
      </c>
      <c r="J15" s="417">
        <v>397</v>
      </c>
      <c r="K15" s="417">
        <v>352</v>
      </c>
      <c r="L15" s="417">
        <v>330</v>
      </c>
      <c r="M15" s="418">
        <v>238</v>
      </c>
      <c r="N15" s="61">
        <f>SUM(B15:M15)</f>
        <v>4642</v>
      </c>
      <c r="P15" s="218">
        <v>2009</v>
      </c>
      <c r="Q15" s="187">
        <f t="shared" si="1"/>
        <v>2002</v>
      </c>
    </row>
    <row r="16" spans="1:17" ht="13.5" customHeight="1" thickBot="1">
      <c r="A16" s="422">
        <v>2014</v>
      </c>
      <c r="B16" s="420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8"/>
      <c r="N16" s="61"/>
      <c r="P16" s="44">
        <v>2010</v>
      </c>
      <c r="Q16" s="376">
        <v>3543</v>
      </c>
    </row>
    <row r="17" spans="15:17" ht="14.25" customHeight="1">
      <c r="O17" s="256"/>
      <c r="P17" s="186">
        <v>2011</v>
      </c>
      <c r="Q17" s="375">
        <v>4203</v>
      </c>
    </row>
    <row r="18" spans="15:17" ht="12.75">
      <c r="O18" s="256"/>
      <c r="P18" s="425">
        <v>2012</v>
      </c>
      <c r="Q18" s="376">
        <v>3854</v>
      </c>
    </row>
    <row r="19" spans="15:17" ht="12.75">
      <c r="O19" s="256"/>
      <c r="P19" s="422">
        <v>2013</v>
      </c>
      <c r="Q19" s="252">
        <v>4642</v>
      </c>
    </row>
    <row r="20" spans="15:18" ht="12.75">
      <c r="O20" s="256"/>
      <c r="P20" s="422">
        <v>2014</v>
      </c>
      <c r="Q20" s="419"/>
      <c r="R20" s="429"/>
    </row>
    <row r="25" spans="15:16" ht="12.75">
      <c r="O25" s="1"/>
      <c r="P25" s="1"/>
    </row>
  </sheetData>
  <mergeCells count="1">
    <mergeCell ref="A1:N1"/>
  </mergeCells>
  <printOptions/>
  <pageMargins left="1.11" right="0.75" top="1" bottom="1" header="0.5" footer="0.5"/>
  <pageSetup horizontalDpi="600" verticalDpi="600" orientation="portrait" paperSize="9" r:id="rId1"/>
  <headerFooter alignWithMargins="0">
    <oddHeader>&amp;CKandavas Tūrisma informācijas centrs, Kandava, Kūrorta iela 1b, Tel.: 63181150, 28356520. Fakss: 63181194. E-pasts: info@kandava.lv. www.visitkandava.lv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C15" sqref="C15"/>
    </sheetView>
  </sheetViews>
  <sheetFormatPr defaultColWidth="9.140625" defaultRowHeight="12.75"/>
  <cols>
    <col min="1" max="1" width="12.421875" style="0" customWidth="1"/>
    <col min="2" max="2" width="11.57421875" style="0" customWidth="1"/>
  </cols>
  <sheetData>
    <row r="1" spans="1:2" ht="15.75" thickBot="1">
      <c r="A1" s="242" t="s">
        <v>40</v>
      </c>
      <c r="B1" s="259"/>
    </row>
    <row r="2" spans="1:2" ht="18" customHeight="1">
      <c r="A2" s="433" t="s">
        <v>68</v>
      </c>
      <c r="B2" s="430">
        <v>1220</v>
      </c>
    </row>
    <row r="3" spans="1:2" ht="14.25">
      <c r="A3" s="434" t="s">
        <v>43</v>
      </c>
      <c r="B3" s="431">
        <v>1277</v>
      </c>
    </row>
    <row r="4" spans="1:2" ht="14.25">
      <c r="A4" s="435" t="s">
        <v>44</v>
      </c>
      <c r="B4" s="431">
        <v>912</v>
      </c>
    </row>
    <row r="5" spans="1:2" ht="14.25">
      <c r="A5" s="434" t="s">
        <v>45</v>
      </c>
      <c r="B5" s="431">
        <v>2138</v>
      </c>
    </row>
    <row r="6" spans="1:2" ht="14.25">
      <c r="A6" s="435" t="s">
        <v>46</v>
      </c>
      <c r="B6" s="431">
        <v>1694</v>
      </c>
    </row>
    <row r="7" spans="1:2" ht="14.25">
      <c r="A7" s="436" t="s">
        <v>47</v>
      </c>
      <c r="B7" s="431">
        <v>1540</v>
      </c>
    </row>
    <row r="8" spans="1:2" ht="14.25">
      <c r="A8" s="436" t="s">
        <v>48</v>
      </c>
      <c r="B8" s="431">
        <v>3204</v>
      </c>
    </row>
    <row r="9" spans="1:2" ht="14.25">
      <c r="A9" s="436" t="s">
        <v>49</v>
      </c>
      <c r="B9" s="431">
        <v>2259</v>
      </c>
    </row>
    <row r="10" spans="1:2" ht="14.25">
      <c r="A10" s="436" t="s">
        <v>64</v>
      </c>
      <c r="B10" s="431">
        <v>3820</v>
      </c>
    </row>
    <row r="11" spans="1:2" ht="14.25">
      <c r="A11" s="437" t="s">
        <v>65</v>
      </c>
      <c r="B11" s="432">
        <v>4618</v>
      </c>
    </row>
    <row r="12" spans="1:2" ht="14.25">
      <c r="A12" s="438" t="s">
        <v>72</v>
      </c>
      <c r="B12" s="432">
        <v>4319</v>
      </c>
    </row>
    <row r="13" spans="1:2" ht="14.25">
      <c r="A13" s="439" t="s">
        <v>80</v>
      </c>
      <c r="B13" s="440">
        <v>4963</v>
      </c>
    </row>
    <row r="14" spans="1:2" ht="14.25">
      <c r="A14" s="439" t="s">
        <v>83</v>
      </c>
      <c r="B14" s="44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7">
      <selection activeCell="K15" sqref="K15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3" width="5.8515625" style="0" customWidth="1"/>
    <col min="4" max="4" width="6.28125" style="0" customWidth="1"/>
    <col min="5" max="5" width="5.28125" style="0" customWidth="1"/>
    <col min="6" max="6" width="6.140625" style="0" customWidth="1"/>
    <col min="7" max="7" width="5.57421875" style="0" customWidth="1"/>
    <col min="8" max="8" width="7.140625" style="0" customWidth="1"/>
    <col min="9" max="9" width="7.7109375" style="0" customWidth="1"/>
    <col min="10" max="10" width="7.57421875" style="0" customWidth="1"/>
    <col min="11" max="11" width="10.00390625" style="0" customWidth="1"/>
    <col min="12" max="12" width="9.7109375" style="0" customWidth="1"/>
    <col min="13" max="13" width="9.57421875" style="0" customWidth="1"/>
    <col min="14" max="14" width="13.00390625" style="0" customWidth="1"/>
  </cols>
  <sheetData>
    <row r="1" spans="1:19" ht="33" customHeight="1">
      <c r="A1" s="472" t="s">
        <v>39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141"/>
      <c r="P1" s="141"/>
      <c r="Q1" s="141"/>
      <c r="R1" s="141"/>
      <c r="S1" s="141"/>
    </row>
    <row r="2" spans="1:19" ht="21.75" customHeight="1">
      <c r="A2" s="473" t="s">
        <v>84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146"/>
      <c r="P2" s="146"/>
      <c r="Q2" s="142"/>
      <c r="R2" s="142"/>
      <c r="S2" s="142"/>
    </row>
    <row r="3" spans="1:16" ht="13.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4" ht="73.5" customHeight="1" thickBot="1">
      <c r="A4" s="128" t="s">
        <v>40</v>
      </c>
      <c r="B4" s="129" t="s">
        <v>15</v>
      </c>
      <c r="C4" s="129" t="s">
        <v>16</v>
      </c>
      <c r="D4" s="129" t="s">
        <v>17</v>
      </c>
      <c r="E4" s="129" t="s">
        <v>18</v>
      </c>
      <c r="F4" s="129" t="s">
        <v>19</v>
      </c>
      <c r="G4" s="129" t="s">
        <v>20</v>
      </c>
      <c r="H4" s="129" t="s">
        <v>21</v>
      </c>
      <c r="I4" s="129" t="s">
        <v>22</v>
      </c>
      <c r="J4" s="130" t="s">
        <v>23</v>
      </c>
      <c r="K4" s="129" t="s">
        <v>24</v>
      </c>
      <c r="L4" s="129" t="s">
        <v>25</v>
      </c>
      <c r="M4" s="131" t="s">
        <v>26</v>
      </c>
      <c r="N4" s="154" t="s">
        <v>41</v>
      </c>
    </row>
    <row r="5" spans="1:15" ht="25.5" customHeight="1">
      <c r="A5" s="45" t="s">
        <v>42</v>
      </c>
      <c r="B5" s="144"/>
      <c r="C5" s="145"/>
      <c r="D5" s="145"/>
      <c r="E5" s="145"/>
      <c r="F5" s="132">
        <v>43</v>
      </c>
      <c r="G5" s="132">
        <v>109</v>
      </c>
      <c r="H5" s="147">
        <v>402</v>
      </c>
      <c r="I5" s="147">
        <v>349</v>
      </c>
      <c r="J5" s="147">
        <v>128</v>
      </c>
      <c r="K5" s="132">
        <v>72</v>
      </c>
      <c r="L5" s="132">
        <v>64</v>
      </c>
      <c r="M5" s="151">
        <v>53</v>
      </c>
      <c r="N5" s="143">
        <f aca="true" t="shared" si="0" ref="N5:N11">SUM(B5:M5)</f>
        <v>1220</v>
      </c>
      <c r="O5" s="258"/>
    </row>
    <row r="6" spans="1:15" ht="23.25" customHeight="1">
      <c r="A6" s="46" t="s">
        <v>43</v>
      </c>
      <c r="B6" s="148">
        <v>78</v>
      </c>
      <c r="C6" s="133">
        <v>75</v>
      </c>
      <c r="D6" s="133">
        <v>91</v>
      </c>
      <c r="E6" s="133">
        <v>112</v>
      </c>
      <c r="F6" s="136">
        <v>168</v>
      </c>
      <c r="G6" s="133">
        <v>135</v>
      </c>
      <c r="H6" s="136">
        <v>193</v>
      </c>
      <c r="I6" s="136">
        <v>149</v>
      </c>
      <c r="J6" s="133">
        <v>93</v>
      </c>
      <c r="K6" s="133">
        <v>97</v>
      </c>
      <c r="L6" s="133">
        <v>47</v>
      </c>
      <c r="M6" s="152">
        <v>39</v>
      </c>
      <c r="N6" s="135">
        <f t="shared" si="0"/>
        <v>1277</v>
      </c>
      <c r="O6" s="258"/>
    </row>
    <row r="7" spans="1:15" ht="21.75" customHeight="1">
      <c r="A7" s="47" t="s">
        <v>44</v>
      </c>
      <c r="B7" s="148">
        <v>25</v>
      </c>
      <c r="C7" s="133">
        <v>25</v>
      </c>
      <c r="D7" s="133">
        <v>24</v>
      </c>
      <c r="E7" s="133">
        <v>42</v>
      </c>
      <c r="F7" s="133">
        <v>60</v>
      </c>
      <c r="G7" s="133">
        <v>70</v>
      </c>
      <c r="H7" s="136">
        <v>192</v>
      </c>
      <c r="I7" s="136">
        <v>165</v>
      </c>
      <c r="J7" s="133">
        <v>51</v>
      </c>
      <c r="K7" s="136">
        <v>108</v>
      </c>
      <c r="L7" s="133">
        <v>103</v>
      </c>
      <c r="M7" s="152">
        <v>47</v>
      </c>
      <c r="N7" s="135">
        <f t="shared" si="0"/>
        <v>912</v>
      </c>
      <c r="O7" s="258"/>
    </row>
    <row r="8" spans="1:15" ht="27.75" customHeight="1">
      <c r="A8" s="46" t="s">
        <v>45</v>
      </c>
      <c r="B8" s="148">
        <v>90</v>
      </c>
      <c r="C8" s="133">
        <v>150</v>
      </c>
      <c r="D8" s="133">
        <v>97</v>
      </c>
      <c r="E8" s="133">
        <v>90</v>
      </c>
      <c r="F8" s="133">
        <v>206</v>
      </c>
      <c r="G8" s="136">
        <v>310</v>
      </c>
      <c r="H8" s="136">
        <v>436</v>
      </c>
      <c r="I8" s="136">
        <v>323</v>
      </c>
      <c r="J8" s="133">
        <v>160</v>
      </c>
      <c r="K8" s="133">
        <v>129</v>
      </c>
      <c r="L8" s="133">
        <v>102</v>
      </c>
      <c r="M8" s="152">
        <v>45</v>
      </c>
      <c r="N8" s="135">
        <f t="shared" si="0"/>
        <v>2138</v>
      </c>
      <c r="O8" s="258"/>
    </row>
    <row r="9" spans="1:15" ht="21" customHeight="1">
      <c r="A9" s="47" t="s">
        <v>46</v>
      </c>
      <c r="B9" s="148">
        <v>65</v>
      </c>
      <c r="C9" s="133">
        <v>61</v>
      </c>
      <c r="D9" s="133">
        <v>136</v>
      </c>
      <c r="E9" s="133">
        <v>117</v>
      </c>
      <c r="F9" s="136">
        <v>234</v>
      </c>
      <c r="G9" s="133">
        <v>184</v>
      </c>
      <c r="H9" s="136">
        <v>362</v>
      </c>
      <c r="I9" s="136">
        <v>238</v>
      </c>
      <c r="J9" s="133">
        <v>159</v>
      </c>
      <c r="K9" s="133">
        <v>70</v>
      </c>
      <c r="L9" s="134">
        <v>29</v>
      </c>
      <c r="M9" s="153">
        <v>39</v>
      </c>
      <c r="N9" s="135">
        <f t="shared" si="0"/>
        <v>1694</v>
      </c>
      <c r="O9" s="258"/>
    </row>
    <row r="10" spans="1:15" ht="20.25" customHeight="1">
      <c r="A10" s="48" t="s">
        <v>47</v>
      </c>
      <c r="B10" s="149">
        <v>60</v>
      </c>
      <c r="C10" s="134">
        <v>61</v>
      </c>
      <c r="D10" s="134">
        <v>92</v>
      </c>
      <c r="E10" s="134">
        <v>54</v>
      </c>
      <c r="F10" s="134">
        <v>87</v>
      </c>
      <c r="G10" s="134">
        <v>164</v>
      </c>
      <c r="H10" s="136">
        <v>251</v>
      </c>
      <c r="I10" s="136">
        <v>299</v>
      </c>
      <c r="J10" s="136">
        <v>179</v>
      </c>
      <c r="K10" s="134">
        <v>127</v>
      </c>
      <c r="L10" s="134">
        <v>84</v>
      </c>
      <c r="M10" s="153">
        <v>82</v>
      </c>
      <c r="N10" s="135">
        <f t="shared" si="0"/>
        <v>1540</v>
      </c>
      <c r="O10" s="258"/>
    </row>
    <row r="11" spans="1:15" ht="23.25" customHeight="1">
      <c r="A11" s="48" t="s">
        <v>48</v>
      </c>
      <c r="B11" s="149">
        <v>148</v>
      </c>
      <c r="C11" s="134">
        <v>188</v>
      </c>
      <c r="D11" s="134">
        <v>156</v>
      </c>
      <c r="E11" s="134">
        <v>152</v>
      </c>
      <c r="F11" s="134">
        <v>333</v>
      </c>
      <c r="G11" s="136">
        <v>375</v>
      </c>
      <c r="H11" s="136">
        <v>485</v>
      </c>
      <c r="I11" s="134">
        <v>347</v>
      </c>
      <c r="J11" s="136">
        <v>406</v>
      </c>
      <c r="K11" s="134">
        <v>250</v>
      </c>
      <c r="L11" s="134">
        <v>196</v>
      </c>
      <c r="M11" s="153">
        <v>168</v>
      </c>
      <c r="N11" s="135">
        <f t="shared" si="0"/>
        <v>3204</v>
      </c>
      <c r="O11" s="258"/>
    </row>
    <row r="12" spans="1:15" ht="29.25" customHeight="1" thickBot="1">
      <c r="A12" s="49" t="s">
        <v>49</v>
      </c>
      <c r="B12" s="150">
        <v>176</v>
      </c>
      <c r="C12" s="138">
        <v>120</v>
      </c>
      <c r="D12" s="139">
        <v>227</v>
      </c>
      <c r="E12" s="139">
        <v>268</v>
      </c>
      <c r="F12" s="138">
        <v>221</v>
      </c>
      <c r="G12" s="138">
        <v>209</v>
      </c>
      <c r="H12" s="139">
        <v>258</v>
      </c>
      <c r="I12" s="138">
        <v>214</v>
      </c>
      <c r="J12" s="138">
        <v>138</v>
      </c>
      <c r="K12" s="138">
        <v>143</v>
      </c>
      <c r="L12" s="138">
        <v>160</v>
      </c>
      <c r="M12" s="140">
        <v>125</v>
      </c>
      <c r="N12" s="137">
        <f>SUM(B12:M12)</f>
        <v>2259</v>
      </c>
      <c r="O12" s="258"/>
    </row>
    <row r="13" spans="1:15" ht="29.25" customHeight="1" thickBot="1">
      <c r="A13" s="49" t="s">
        <v>64</v>
      </c>
      <c r="B13" s="150">
        <v>186</v>
      </c>
      <c r="C13" s="138">
        <v>233</v>
      </c>
      <c r="D13" s="138">
        <v>280</v>
      </c>
      <c r="E13" s="138">
        <v>306</v>
      </c>
      <c r="F13" s="138">
        <v>317</v>
      </c>
      <c r="G13" s="138">
        <v>247</v>
      </c>
      <c r="H13" s="139">
        <v>543</v>
      </c>
      <c r="I13" s="139">
        <v>570</v>
      </c>
      <c r="J13" s="139">
        <v>330</v>
      </c>
      <c r="K13" s="138">
        <v>319</v>
      </c>
      <c r="L13" s="138">
        <v>279</v>
      </c>
      <c r="M13" s="140">
        <v>210</v>
      </c>
      <c r="N13" s="137">
        <f>SUM(B13:M13)</f>
        <v>3820</v>
      </c>
      <c r="O13" s="258"/>
    </row>
    <row r="14" spans="1:15" ht="29.25" customHeight="1" thickBot="1">
      <c r="A14" s="356" t="s">
        <v>65</v>
      </c>
      <c r="B14" s="357">
        <v>265</v>
      </c>
      <c r="C14" s="358">
        <v>220</v>
      </c>
      <c r="D14" s="358">
        <v>333</v>
      </c>
      <c r="E14" s="358">
        <v>312</v>
      </c>
      <c r="F14" s="358">
        <v>412</v>
      </c>
      <c r="G14" s="358">
        <v>451</v>
      </c>
      <c r="H14" s="359">
        <v>572</v>
      </c>
      <c r="I14" s="359">
        <v>719</v>
      </c>
      <c r="J14" s="358">
        <v>325</v>
      </c>
      <c r="K14" s="359">
        <v>502</v>
      </c>
      <c r="L14" s="358">
        <v>296</v>
      </c>
      <c r="M14" s="360">
        <v>211</v>
      </c>
      <c r="N14" s="361">
        <f>SUM(B14:M14)</f>
        <v>4618</v>
      </c>
      <c r="O14" s="258"/>
    </row>
    <row r="15" spans="1:14" ht="25.5" customHeight="1" thickBot="1">
      <c r="A15" s="362" t="s">
        <v>72</v>
      </c>
      <c r="B15" s="363">
        <v>298</v>
      </c>
      <c r="C15" s="364">
        <v>184</v>
      </c>
      <c r="D15" s="364">
        <v>349</v>
      </c>
      <c r="E15" s="364">
        <v>301</v>
      </c>
      <c r="F15" s="364">
        <v>421</v>
      </c>
      <c r="G15" s="365">
        <v>527</v>
      </c>
      <c r="H15" s="365">
        <v>545</v>
      </c>
      <c r="I15" s="365">
        <v>561</v>
      </c>
      <c r="J15" s="364">
        <v>304</v>
      </c>
      <c r="K15" s="364">
        <v>309</v>
      </c>
      <c r="L15" s="364">
        <v>309</v>
      </c>
      <c r="M15" s="447">
        <v>211</v>
      </c>
      <c r="N15" s="257">
        <f>SUM(B15:M15)</f>
        <v>4319</v>
      </c>
    </row>
    <row r="16" spans="1:14" ht="16.5" thickBot="1">
      <c r="A16" s="72" t="s">
        <v>80</v>
      </c>
      <c r="B16" s="448">
        <v>304</v>
      </c>
      <c r="C16" s="449">
        <v>252</v>
      </c>
      <c r="D16" s="449">
        <v>322</v>
      </c>
      <c r="E16" s="449">
        <v>262</v>
      </c>
      <c r="F16" s="450">
        <v>450</v>
      </c>
      <c r="G16" s="449">
        <v>335</v>
      </c>
      <c r="H16" s="450">
        <v>1109</v>
      </c>
      <c r="I16" s="450">
        <v>558</v>
      </c>
      <c r="J16" s="94">
        <v>408</v>
      </c>
      <c r="K16" s="449">
        <v>377</v>
      </c>
      <c r="L16" s="449">
        <v>342</v>
      </c>
      <c r="M16" s="446">
        <v>244</v>
      </c>
      <c r="N16" s="362">
        <f>SUM(B16:M16)</f>
        <v>4963</v>
      </c>
    </row>
    <row r="17" spans="1:14" ht="15.75">
      <c r="A17" s="451" t="s">
        <v>83</v>
      </c>
      <c r="B17" s="443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5"/>
      <c r="N17" s="424"/>
    </row>
    <row r="19" spans="11:18" ht="65.25" customHeight="1">
      <c r="K19" s="239"/>
      <c r="R19" s="66"/>
    </row>
    <row r="20" ht="15.75">
      <c r="K20" s="240"/>
    </row>
    <row r="21" ht="15.75">
      <c r="K21" s="240"/>
    </row>
    <row r="22" ht="15.75">
      <c r="K22" s="240"/>
    </row>
    <row r="23" ht="15.75">
      <c r="K23" s="240"/>
    </row>
    <row r="24" ht="15.75">
      <c r="K24" s="240"/>
    </row>
    <row r="25" ht="15.75">
      <c r="K25" s="240"/>
    </row>
    <row r="26" ht="15">
      <c r="K26" s="241"/>
    </row>
    <row r="27" ht="15.75" thickBot="1">
      <c r="K27" s="241"/>
    </row>
    <row r="28" spans="1:11" ht="31.5">
      <c r="A28" s="394" t="s">
        <v>53</v>
      </c>
      <c r="B28" s="50">
        <v>1220</v>
      </c>
      <c r="K28" s="240"/>
    </row>
    <row r="29" spans="1:11" ht="15.75">
      <c r="A29" s="395" t="s">
        <v>43</v>
      </c>
      <c r="B29" s="51">
        <v>1277</v>
      </c>
      <c r="K29" s="1"/>
    </row>
    <row r="30" spans="1:2" ht="15.75">
      <c r="A30" s="396" t="s">
        <v>44</v>
      </c>
      <c r="B30" s="51">
        <v>912</v>
      </c>
    </row>
    <row r="31" spans="1:2" ht="15.75">
      <c r="A31" s="395" t="s">
        <v>45</v>
      </c>
      <c r="B31" s="51">
        <v>2138</v>
      </c>
    </row>
    <row r="32" spans="1:2" ht="15.75">
      <c r="A32" s="396" t="s">
        <v>46</v>
      </c>
      <c r="B32" s="51">
        <v>1694</v>
      </c>
    </row>
    <row r="33" spans="1:2" ht="15.75">
      <c r="A33" s="135" t="s">
        <v>47</v>
      </c>
      <c r="B33" s="51">
        <v>1540</v>
      </c>
    </row>
    <row r="34" spans="1:2" ht="15.75">
      <c r="A34" s="135" t="s">
        <v>48</v>
      </c>
      <c r="B34" s="51">
        <v>3204</v>
      </c>
    </row>
    <row r="35" spans="1:2" ht="15.75">
      <c r="A35" s="135" t="s">
        <v>49</v>
      </c>
      <c r="B35" s="51">
        <v>2259</v>
      </c>
    </row>
    <row r="36" spans="1:2" ht="15.75">
      <c r="A36" s="397" t="s">
        <v>64</v>
      </c>
      <c r="B36" s="51">
        <v>3820</v>
      </c>
    </row>
    <row r="37" spans="1:2" ht="15.75">
      <c r="A37" s="397" t="s">
        <v>65</v>
      </c>
      <c r="B37" s="51">
        <v>4618</v>
      </c>
    </row>
    <row r="38" spans="1:2" ht="15.75">
      <c r="A38" s="426" t="s">
        <v>72</v>
      </c>
      <c r="B38" s="427">
        <v>4319</v>
      </c>
    </row>
    <row r="39" spans="1:2" ht="15.75">
      <c r="A39" s="428" t="s">
        <v>80</v>
      </c>
      <c r="B39" s="442">
        <v>4963</v>
      </c>
    </row>
    <row r="40" spans="1:2" ht="15.75">
      <c r="A40" s="428" t="s">
        <v>83</v>
      </c>
      <c r="B40" s="421"/>
    </row>
  </sheetData>
  <mergeCells count="2">
    <mergeCell ref="A1:N1"/>
    <mergeCell ref="A2:N2"/>
  </mergeCells>
  <printOptions/>
  <pageMargins left="1.72" right="0.7480314960629921" top="1.1811023622047245" bottom="0.984251968503937" header="0.5118110236220472" footer="0.5118110236220472"/>
  <pageSetup horizontalDpi="600" verticalDpi="600" orientation="landscape" paperSize="9" r:id="rId2"/>
  <headerFooter alignWithMargins="0">
    <oddHeader>&amp;C&amp;"Arial,Bold"&amp;12Kandavas Tūrisma informācijas centrs&amp;"Arial,Regular"&amp;10
Kūrorta iela 1 b, Kandava, LV-3120, Kandavas novads. Tel.: 63181150, 28356529. Fakss: 63181194.
info@kandava.lv   www.visitkandava.lv</oddHeader>
    <oddFooter>&amp;RSagatavoja: Anda Štrausa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14"/>
  <sheetViews>
    <sheetView tabSelected="1" workbookViewId="0" topLeftCell="A4">
      <selection activeCell="R8" sqref="R8"/>
    </sheetView>
  </sheetViews>
  <sheetFormatPr defaultColWidth="9.140625" defaultRowHeight="12.75"/>
  <cols>
    <col min="1" max="1" width="13.28125" style="0" customWidth="1"/>
    <col min="2" max="2" width="5.57421875" style="0" customWidth="1"/>
    <col min="3" max="3" width="4.8515625" style="0" customWidth="1"/>
    <col min="4" max="4" width="5.421875" style="0" customWidth="1"/>
    <col min="5" max="6" width="5.140625" style="0" customWidth="1"/>
    <col min="7" max="7" width="5.28125" style="0" customWidth="1"/>
    <col min="8" max="9" width="4.421875" style="113" customWidth="1"/>
    <col min="10" max="10" width="4.421875" style="0" customWidth="1"/>
    <col min="11" max="11" width="5.140625" style="0" customWidth="1"/>
    <col min="12" max="12" width="4.421875" style="0" customWidth="1"/>
    <col min="13" max="13" width="4.8515625" style="0" customWidth="1"/>
    <col min="14" max="14" width="6.00390625" style="0" customWidth="1"/>
    <col min="15" max="15" width="0.9921875" style="0" customWidth="1"/>
    <col min="16" max="16" width="5.421875" style="0" customWidth="1"/>
    <col min="17" max="17" width="6.421875" style="7" customWidth="1"/>
  </cols>
  <sheetData>
    <row r="1" spans="1:17" ht="32.25" customHeight="1" thickBot="1">
      <c r="A1" s="474" t="s">
        <v>85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1"/>
    </row>
    <row r="2" spans="1:17" s="205" customFormat="1" ht="51" customHeight="1" thickBot="1">
      <c r="A2" s="279" t="s">
        <v>57</v>
      </c>
      <c r="B2" s="282" t="s">
        <v>15</v>
      </c>
      <c r="C2" s="283" t="s">
        <v>16</v>
      </c>
      <c r="D2" s="283" t="s">
        <v>17</v>
      </c>
      <c r="E2" s="283" t="s">
        <v>18</v>
      </c>
      <c r="F2" s="283" t="s">
        <v>19</v>
      </c>
      <c r="G2" s="283" t="s">
        <v>20</v>
      </c>
      <c r="H2" s="284" t="s">
        <v>21</v>
      </c>
      <c r="I2" s="285" t="s">
        <v>22</v>
      </c>
      <c r="J2" s="349" t="s">
        <v>23</v>
      </c>
      <c r="K2" s="286" t="s">
        <v>24</v>
      </c>
      <c r="L2" s="287" t="s">
        <v>25</v>
      </c>
      <c r="M2" s="288" t="s">
        <v>26</v>
      </c>
      <c r="N2" s="203" t="s">
        <v>13</v>
      </c>
      <c r="O2" s="202"/>
      <c r="P2" s="203" t="s">
        <v>30</v>
      </c>
      <c r="Q2" s="204"/>
    </row>
    <row r="3" spans="1:16" s="244" customFormat="1" ht="31.5" customHeight="1">
      <c r="A3" s="333" t="s">
        <v>33</v>
      </c>
      <c r="B3" s="327">
        <v>40</v>
      </c>
      <c r="C3" s="328">
        <v>57</v>
      </c>
      <c r="D3" s="328">
        <v>71</v>
      </c>
      <c r="E3" s="328">
        <v>61</v>
      </c>
      <c r="F3" s="328">
        <v>145</v>
      </c>
      <c r="G3" s="328">
        <v>102</v>
      </c>
      <c r="H3" s="328">
        <v>789</v>
      </c>
      <c r="I3" s="328">
        <v>185</v>
      </c>
      <c r="J3" s="328">
        <v>137</v>
      </c>
      <c r="K3" s="328">
        <v>89</v>
      </c>
      <c r="L3" s="328">
        <v>69</v>
      </c>
      <c r="M3" s="329">
        <v>30</v>
      </c>
      <c r="N3" s="334">
        <f>SUM(B3:M3)</f>
        <v>1775</v>
      </c>
      <c r="O3" s="344"/>
      <c r="P3" s="350">
        <f>N3*$P$38/$N$38</f>
        <v>35.76465847269797</v>
      </c>
    </row>
    <row r="4" spans="1:16" s="244" customFormat="1" ht="15.75" thickBot="1">
      <c r="A4" s="335" t="s">
        <v>28</v>
      </c>
      <c r="B4" s="330">
        <v>248</v>
      </c>
      <c r="C4" s="331">
        <v>180</v>
      </c>
      <c r="D4" s="331">
        <v>237</v>
      </c>
      <c r="E4" s="331">
        <v>192</v>
      </c>
      <c r="F4" s="331">
        <v>282</v>
      </c>
      <c r="G4" s="331">
        <v>184</v>
      </c>
      <c r="H4" s="331">
        <v>260</v>
      </c>
      <c r="I4" s="331">
        <v>292</v>
      </c>
      <c r="J4" s="331">
        <v>260</v>
      </c>
      <c r="K4" s="331">
        <v>263</v>
      </c>
      <c r="L4" s="331">
        <v>261</v>
      </c>
      <c r="M4" s="332">
        <v>208</v>
      </c>
      <c r="N4" s="336">
        <f>SUM(B4:M4)</f>
        <v>2867</v>
      </c>
      <c r="O4" s="344"/>
      <c r="P4" s="351">
        <f>N4*$P$38/$N$38</f>
        <v>57.76747934716905</v>
      </c>
    </row>
    <row r="5" spans="1:16" s="244" customFormat="1" ht="8.25" customHeight="1" thickBot="1">
      <c r="A5" s="339"/>
      <c r="B5" s="346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43"/>
      <c r="O5" s="345"/>
      <c r="P5" s="164"/>
    </row>
    <row r="6" spans="1:19" s="244" customFormat="1" ht="30.75" customHeight="1" thickBot="1">
      <c r="A6" s="337" t="s">
        <v>58</v>
      </c>
      <c r="B6" s="315">
        <f>SUM(B3:B4)</f>
        <v>288</v>
      </c>
      <c r="C6" s="315">
        <f aca="true" t="shared" si="0" ref="C6:M6">SUM(C3:C4)</f>
        <v>237</v>
      </c>
      <c r="D6" s="315">
        <f t="shared" si="0"/>
        <v>308</v>
      </c>
      <c r="E6" s="315">
        <f t="shared" si="0"/>
        <v>253</v>
      </c>
      <c r="F6" s="315">
        <f t="shared" si="0"/>
        <v>427</v>
      </c>
      <c r="G6" s="315">
        <f t="shared" si="0"/>
        <v>286</v>
      </c>
      <c r="H6" s="452">
        <f t="shared" si="0"/>
        <v>1049</v>
      </c>
      <c r="I6" s="315">
        <f t="shared" si="0"/>
        <v>477</v>
      </c>
      <c r="J6" s="315">
        <f t="shared" si="0"/>
        <v>397</v>
      </c>
      <c r="K6" s="315">
        <f>SUM(K3:K4)</f>
        <v>352</v>
      </c>
      <c r="L6" s="315">
        <f t="shared" si="0"/>
        <v>330</v>
      </c>
      <c r="M6" s="315">
        <f t="shared" si="0"/>
        <v>238</v>
      </c>
      <c r="N6" s="338">
        <f>SUM(B6:M6)</f>
        <v>4642</v>
      </c>
      <c r="O6" s="344"/>
      <c r="P6" s="352">
        <f>N6*$P$38/$N$38</f>
        <v>93.53213781986702</v>
      </c>
      <c r="R6" s="470"/>
      <c r="S6" s="470"/>
    </row>
    <row r="7" spans="1:18" ht="12.75">
      <c r="A7" s="68" t="s">
        <v>71</v>
      </c>
      <c r="B7" s="267"/>
      <c r="C7" s="155"/>
      <c r="D7" s="155"/>
      <c r="E7" s="155"/>
      <c r="F7" s="155"/>
      <c r="G7" s="156"/>
      <c r="H7" s="192"/>
      <c r="I7" s="115"/>
      <c r="J7" s="156">
        <v>1</v>
      </c>
      <c r="K7" s="193"/>
      <c r="L7" s="191"/>
      <c r="M7" s="194"/>
      <c r="N7" s="161">
        <f aca="true" t="shared" si="1" ref="N7:N13">SUM(B7:M7)</f>
        <v>1</v>
      </c>
      <c r="O7" s="102"/>
      <c r="P7" s="160">
        <f>N7*$P$38/$N$38</f>
        <v>0.02014910336490026</v>
      </c>
      <c r="Q7" s="8"/>
      <c r="R7" s="5"/>
    </row>
    <row r="8" spans="1:18" ht="12.75">
      <c r="A8" s="68" t="s">
        <v>60</v>
      </c>
      <c r="B8" s="267"/>
      <c r="C8" s="155"/>
      <c r="D8" s="155"/>
      <c r="E8" s="155"/>
      <c r="F8" s="155"/>
      <c r="G8" s="156"/>
      <c r="H8" s="120">
        <v>1</v>
      </c>
      <c r="I8" s="115">
        <v>3</v>
      </c>
      <c r="J8" s="156"/>
      <c r="K8" s="65"/>
      <c r="L8" s="64"/>
      <c r="M8" s="268"/>
      <c r="N8" s="161">
        <v>4</v>
      </c>
      <c r="O8" s="102"/>
      <c r="P8" s="160">
        <f>N8*$P$38/$N$38</f>
        <v>0.08059641345960104</v>
      </c>
      <c r="Q8" s="8"/>
      <c r="R8" s="5"/>
    </row>
    <row r="9" spans="1:18" ht="12.75">
      <c r="A9" s="68" t="s">
        <v>89</v>
      </c>
      <c r="B9" s="267"/>
      <c r="C9" s="155"/>
      <c r="D9" s="155"/>
      <c r="E9" s="155"/>
      <c r="F9" s="155"/>
      <c r="G9" s="156">
        <v>1</v>
      </c>
      <c r="H9" s="192"/>
      <c r="I9" s="115">
        <v>2</v>
      </c>
      <c r="J9" s="156"/>
      <c r="K9" s="193"/>
      <c r="L9" s="191"/>
      <c r="M9" s="194"/>
      <c r="N9" s="161">
        <f t="shared" si="1"/>
        <v>3</v>
      </c>
      <c r="O9" s="102"/>
      <c r="P9" s="160">
        <f aca="true" t="shared" si="2" ref="P9:P37">N9*$P$38/$N$38</f>
        <v>0.060447310094700786</v>
      </c>
      <c r="Q9" s="8"/>
      <c r="R9" s="5"/>
    </row>
    <row r="10" spans="1:18" ht="12.75">
      <c r="A10" s="68" t="s">
        <v>11</v>
      </c>
      <c r="B10" s="267"/>
      <c r="C10" s="155"/>
      <c r="D10" s="155">
        <v>1</v>
      </c>
      <c r="E10" s="155"/>
      <c r="F10" s="155"/>
      <c r="G10" s="156"/>
      <c r="H10" s="192"/>
      <c r="I10" s="115">
        <v>4</v>
      </c>
      <c r="J10" s="156"/>
      <c r="K10" s="193"/>
      <c r="L10" s="191"/>
      <c r="M10" s="194"/>
      <c r="N10" s="161">
        <f t="shared" si="1"/>
        <v>5</v>
      </c>
      <c r="O10" s="102"/>
      <c r="P10" s="160">
        <f t="shared" si="2"/>
        <v>0.10074551682450131</v>
      </c>
      <c r="Q10" s="8"/>
      <c r="R10" s="5"/>
    </row>
    <row r="11" spans="1:18" ht="12.75">
      <c r="A11" s="68" t="s">
        <v>62</v>
      </c>
      <c r="B11" s="267"/>
      <c r="C11" s="155">
        <v>1</v>
      </c>
      <c r="D11" s="155"/>
      <c r="E11" s="155"/>
      <c r="F11" s="155"/>
      <c r="G11" s="156">
        <v>2</v>
      </c>
      <c r="H11" s="120">
        <v>2</v>
      </c>
      <c r="I11" s="115">
        <v>1</v>
      </c>
      <c r="J11" s="156"/>
      <c r="K11" s="65"/>
      <c r="L11" s="64"/>
      <c r="M11" s="268"/>
      <c r="N11" s="161">
        <f t="shared" si="1"/>
        <v>6</v>
      </c>
      <c r="O11" s="102"/>
      <c r="P11" s="160">
        <f t="shared" si="2"/>
        <v>0.12089462018940157</v>
      </c>
      <c r="Q11" s="8"/>
      <c r="R11" s="5"/>
    </row>
    <row r="12" spans="1:18" ht="12.75">
      <c r="A12" s="68" t="s">
        <v>5</v>
      </c>
      <c r="B12" s="267"/>
      <c r="C12" s="155"/>
      <c r="D12" s="155"/>
      <c r="E12" s="155"/>
      <c r="F12" s="155"/>
      <c r="G12" s="156"/>
      <c r="H12" s="120"/>
      <c r="I12" s="115">
        <v>1</v>
      </c>
      <c r="J12" s="156"/>
      <c r="K12" s="65"/>
      <c r="L12" s="64"/>
      <c r="M12" s="268"/>
      <c r="N12" s="161">
        <f t="shared" si="1"/>
        <v>1</v>
      </c>
      <c r="O12" s="102"/>
      <c r="P12" s="160">
        <f t="shared" si="2"/>
        <v>0.02014910336490026</v>
      </c>
      <c r="Q12" s="8"/>
      <c r="R12" s="5"/>
    </row>
    <row r="13" spans="1:18" ht="12.75">
      <c r="A13" s="68" t="s">
        <v>90</v>
      </c>
      <c r="B13" s="267"/>
      <c r="C13" s="155"/>
      <c r="D13" s="155"/>
      <c r="E13" s="155"/>
      <c r="F13" s="155"/>
      <c r="G13" s="156"/>
      <c r="H13" s="120">
        <v>3</v>
      </c>
      <c r="I13" s="115"/>
      <c r="J13" s="156"/>
      <c r="K13" s="65"/>
      <c r="L13" s="64"/>
      <c r="M13" s="268"/>
      <c r="N13" s="161">
        <f t="shared" si="1"/>
        <v>3</v>
      </c>
      <c r="O13" s="102"/>
      <c r="P13" s="160">
        <f t="shared" si="2"/>
        <v>0.060447310094700786</v>
      </c>
      <c r="Q13" s="8"/>
      <c r="R13" s="5"/>
    </row>
    <row r="14" spans="1:18" s="2" customFormat="1" ht="12.75">
      <c r="A14" s="68" t="s">
        <v>9</v>
      </c>
      <c r="B14" s="267"/>
      <c r="C14" s="155"/>
      <c r="D14" s="155"/>
      <c r="E14" s="155"/>
      <c r="F14" s="155">
        <v>2</v>
      </c>
      <c r="G14" s="156"/>
      <c r="H14" s="120"/>
      <c r="I14" s="115"/>
      <c r="J14" s="156"/>
      <c r="K14" s="65"/>
      <c r="L14" s="64"/>
      <c r="M14" s="268"/>
      <c r="N14" s="161">
        <f aca="true" t="shared" si="3" ref="N14:N19">SUM(B14:M14)</f>
        <v>2</v>
      </c>
      <c r="O14" s="102"/>
      <c r="P14" s="160">
        <f t="shared" si="2"/>
        <v>0.04029820672980052</v>
      </c>
      <c r="Q14" s="8"/>
      <c r="R14" s="6"/>
    </row>
    <row r="15" spans="1:18" s="2" customFormat="1" ht="12.75">
      <c r="A15" s="68" t="s">
        <v>8</v>
      </c>
      <c r="B15" s="267"/>
      <c r="C15" s="155"/>
      <c r="D15" s="155"/>
      <c r="E15" s="155"/>
      <c r="F15" s="155">
        <v>1</v>
      </c>
      <c r="G15" s="156">
        <v>1</v>
      </c>
      <c r="H15" s="120">
        <v>5</v>
      </c>
      <c r="I15" s="115">
        <v>1</v>
      </c>
      <c r="J15" s="156"/>
      <c r="K15" s="65"/>
      <c r="L15" s="64"/>
      <c r="M15" s="268"/>
      <c r="N15" s="161">
        <f t="shared" si="3"/>
        <v>8</v>
      </c>
      <c r="O15" s="103"/>
      <c r="P15" s="160">
        <f t="shared" si="2"/>
        <v>0.1611928269192021</v>
      </c>
      <c r="Q15" s="8"/>
      <c r="R15" s="6"/>
    </row>
    <row r="16" spans="1:18" ht="14.25" customHeight="1">
      <c r="A16" s="52" t="s">
        <v>2</v>
      </c>
      <c r="B16" s="269"/>
      <c r="C16" s="53"/>
      <c r="D16" s="53"/>
      <c r="E16" s="53"/>
      <c r="F16" s="53">
        <v>3</v>
      </c>
      <c r="G16" s="54"/>
      <c r="H16" s="120">
        <v>5</v>
      </c>
      <c r="I16" s="115"/>
      <c r="J16" s="54">
        <v>2</v>
      </c>
      <c r="K16" s="55"/>
      <c r="L16" s="56"/>
      <c r="M16" s="270"/>
      <c r="N16" s="161">
        <f t="shared" si="3"/>
        <v>10</v>
      </c>
      <c r="O16" s="104"/>
      <c r="P16" s="160">
        <f t="shared" si="2"/>
        <v>0.20149103364900262</v>
      </c>
      <c r="Q16" s="8"/>
      <c r="R16" s="5"/>
    </row>
    <row r="17" spans="1:18" ht="12.75">
      <c r="A17" s="68" t="s">
        <v>10</v>
      </c>
      <c r="B17" s="267"/>
      <c r="C17" s="155">
        <v>1</v>
      </c>
      <c r="D17" s="155"/>
      <c r="E17" s="155"/>
      <c r="F17" s="155"/>
      <c r="G17" s="156"/>
      <c r="H17" s="120">
        <v>2</v>
      </c>
      <c r="I17" s="115">
        <v>2</v>
      </c>
      <c r="J17" s="156"/>
      <c r="K17" s="65"/>
      <c r="L17" s="64"/>
      <c r="M17" s="268"/>
      <c r="N17" s="161">
        <f t="shared" si="3"/>
        <v>5</v>
      </c>
      <c r="O17" s="102"/>
      <c r="P17" s="160">
        <f t="shared" si="2"/>
        <v>0.10074551682450131</v>
      </c>
      <c r="Q17" s="8"/>
      <c r="R17" s="5"/>
    </row>
    <row r="18" spans="1:18" ht="12.75">
      <c r="A18" s="68" t="s">
        <v>14</v>
      </c>
      <c r="B18" s="267"/>
      <c r="C18" s="155"/>
      <c r="D18" s="155"/>
      <c r="E18" s="155"/>
      <c r="F18" s="155"/>
      <c r="G18" s="156">
        <v>2</v>
      </c>
      <c r="H18" s="120"/>
      <c r="I18" s="115"/>
      <c r="J18" s="156"/>
      <c r="K18" s="65"/>
      <c r="L18" s="64"/>
      <c r="M18" s="268"/>
      <c r="N18" s="161">
        <f t="shared" si="3"/>
        <v>2</v>
      </c>
      <c r="O18" s="102"/>
      <c r="P18" s="160">
        <f t="shared" si="2"/>
        <v>0.04029820672980052</v>
      </c>
      <c r="Q18" s="8"/>
      <c r="R18" s="5"/>
    </row>
    <row r="19" spans="1:18" ht="12.75">
      <c r="A19" s="68" t="s">
        <v>52</v>
      </c>
      <c r="B19" s="267"/>
      <c r="C19" s="155"/>
      <c r="D19" s="155"/>
      <c r="E19" s="155"/>
      <c r="F19" s="155"/>
      <c r="G19" s="156"/>
      <c r="H19" s="120"/>
      <c r="I19" s="115">
        <v>1</v>
      </c>
      <c r="J19" s="156"/>
      <c r="K19" s="65"/>
      <c r="L19" s="64"/>
      <c r="M19" s="268"/>
      <c r="N19" s="161">
        <f t="shared" si="3"/>
        <v>1</v>
      </c>
      <c r="O19" s="102"/>
      <c r="P19" s="160">
        <f t="shared" si="2"/>
        <v>0.02014910336490026</v>
      </c>
      <c r="Q19" s="8"/>
      <c r="R19" s="5"/>
    </row>
    <row r="20" spans="1:18" s="265" customFormat="1" ht="12.75">
      <c r="A20" s="266" t="s">
        <v>3</v>
      </c>
      <c r="B20" s="271">
        <v>6</v>
      </c>
      <c r="C20" s="115">
        <v>7</v>
      </c>
      <c r="D20" s="115">
        <v>7</v>
      </c>
      <c r="E20" s="115">
        <v>2</v>
      </c>
      <c r="F20" s="115">
        <v>3</v>
      </c>
      <c r="G20" s="261">
        <v>9</v>
      </c>
      <c r="H20" s="120">
        <v>12</v>
      </c>
      <c r="I20" s="115">
        <v>26</v>
      </c>
      <c r="J20" s="261">
        <v>1</v>
      </c>
      <c r="K20" s="262">
        <v>9</v>
      </c>
      <c r="L20" s="238">
        <v>5</v>
      </c>
      <c r="M20" s="272">
        <v>4</v>
      </c>
      <c r="N20" s="161">
        <f aca="true" t="shared" si="4" ref="N20:N37">SUM(B20:M20)</f>
        <v>91</v>
      </c>
      <c r="O20" s="281"/>
      <c r="P20" s="160">
        <f t="shared" si="2"/>
        <v>1.8335684062059239</v>
      </c>
      <c r="Q20" s="263"/>
      <c r="R20" s="264"/>
    </row>
    <row r="21" spans="1:18" s="265" customFormat="1" ht="12.75">
      <c r="A21" s="266" t="s">
        <v>87</v>
      </c>
      <c r="B21" s="271"/>
      <c r="C21" s="115"/>
      <c r="D21" s="115"/>
      <c r="E21" s="115">
        <v>1</v>
      </c>
      <c r="F21" s="115"/>
      <c r="G21" s="261"/>
      <c r="H21" s="120"/>
      <c r="I21" s="115"/>
      <c r="J21" s="261"/>
      <c r="K21" s="262"/>
      <c r="L21" s="238"/>
      <c r="M21" s="272"/>
      <c r="N21" s="161">
        <f t="shared" si="4"/>
        <v>1</v>
      </c>
      <c r="O21" s="281"/>
      <c r="P21" s="160">
        <f t="shared" si="2"/>
        <v>0.02014910336490026</v>
      </c>
      <c r="Q21" s="263"/>
      <c r="R21" s="264"/>
    </row>
    <row r="22" spans="1:18" s="167" customFormat="1" ht="12.75">
      <c r="A22" s="68" t="s">
        <v>66</v>
      </c>
      <c r="B22" s="267"/>
      <c r="C22" s="155"/>
      <c r="D22" s="155"/>
      <c r="E22" s="155"/>
      <c r="F22" s="155"/>
      <c r="G22" s="156"/>
      <c r="H22" s="120"/>
      <c r="I22" s="115"/>
      <c r="J22" s="156"/>
      <c r="K22" s="65">
        <v>1</v>
      </c>
      <c r="L22" s="64"/>
      <c r="M22" s="268">
        <v>1</v>
      </c>
      <c r="N22" s="161">
        <f>SUM(B22:M22)</f>
        <v>2</v>
      </c>
      <c r="O22" s="102"/>
      <c r="P22" s="160">
        <f t="shared" si="2"/>
        <v>0.04029820672980052</v>
      </c>
      <c r="Q22" s="165"/>
      <c r="R22" s="166"/>
    </row>
    <row r="23" spans="1:56" s="22" customFormat="1" ht="25.5" customHeight="1">
      <c r="A23" s="52" t="s">
        <v>34</v>
      </c>
      <c r="B23" s="269"/>
      <c r="C23" s="53"/>
      <c r="D23" s="53"/>
      <c r="E23" s="53"/>
      <c r="F23" s="53"/>
      <c r="G23" s="54">
        <v>3</v>
      </c>
      <c r="H23" s="120">
        <v>3</v>
      </c>
      <c r="I23" s="115">
        <v>3</v>
      </c>
      <c r="J23" s="54"/>
      <c r="K23" s="55">
        <v>5</v>
      </c>
      <c r="L23" s="56">
        <v>5</v>
      </c>
      <c r="M23" s="270"/>
      <c r="N23" s="161">
        <f t="shared" si="4"/>
        <v>19</v>
      </c>
      <c r="O23" s="104"/>
      <c r="P23" s="160">
        <f t="shared" si="2"/>
        <v>0.38283296393310495</v>
      </c>
      <c r="Q23" s="165"/>
      <c r="R23" s="166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</row>
    <row r="24" spans="1:18" s="265" customFormat="1" ht="12.75">
      <c r="A24" s="266" t="s">
        <v>0</v>
      </c>
      <c r="B24" s="271">
        <v>5</v>
      </c>
      <c r="C24" s="115">
        <v>2</v>
      </c>
      <c r="D24" s="115"/>
      <c r="E24" s="115">
        <v>4</v>
      </c>
      <c r="F24" s="115">
        <v>1</v>
      </c>
      <c r="G24" s="261">
        <v>7</v>
      </c>
      <c r="H24" s="238">
        <v>5</v>
      </c>
      <c r="I24" s="115">
        <v>2</v>
      </c>
      <c r="J24" s="261">
        <v>2</v>
      </c>
      <c r="K24" s="262">
        <v>5</v>
      </c>
      <c r="L24" s="238"/>
      <c r="M24" s="272"/>
      <c r="N24" s="280">
        <f t="shared" si="4"/>
        <v>33</v>
      </c>
      <c r="O24" s="281"/>
      <c r="P24" s="160">
        <f t="shared" si="2"/>
        <v>0.6649204110417086</v>
      </c>
      <c r="Q24" s="263"/>
      <c r="R24" s="264"/>
    </row>
    <row r="25" spans="1:18" s="265" customFormat="1" ht="12.75">
      <c r="A25" s="266" t="s">
        <v>69</v>
      </c>
      <c r="B25" s="271"/>
      <c r="C25" s="115">
        <v>1</v>
      </c>
      <c r="D25" s="115"/>
      <c r="E25" s="115"/>
      <c r="F25" s="115"/>
      <c r="G25" s="261">
        <v>1</v>
      </c>
      <c r="H25" s="238"/>
      <c r="I25" s="115"/>
      <c r="J25" s="261"/>
      <c r="K25" s="262"/>
      <c r="L25" s="238"/>
      <c r="M25" s="272"/>
      <c r="N25" s="280">
        <f t="shared" si="4"/>
        <v>2</v>
      </c>
      <c r="O25" s="281"/>
      <c r="P25" s="160">
        <f t="shared" si="2"/>
        <v>0.04029820672980052</v>
      </c>
      <c r="Q25" s="263"/>
      <c r="R25" s="264"/>
    </row>
    <row r="26" spans="1:56" s="22" customFormat="1" ht="12.75">
      <c r="A26" s="52" t="s">
        <v>6</v>
      </c>
      <c r="B26" s="269"/>
      <c r="C26" s="53"/>
      <c r="D26" s="53"/>
      <c r="E26" s="53"/>
      <c r="F26" s="53"/>
      <c r="G26" s="54">
        <v>3</v>
      </c>
      <c r="H26" s="120">
        <v>4</v>
      </c>
      <c r="I26" s="115">
        <v>9</v>
      </c>
      <c r="J26" s="54">
        <v>2</v>
      </c>
      <c r="K26" s="55"/>
      <c r="L26" s="56"/>
      <c r="M26" s="270"/>
      <c r="N26" s="161">
        <f t="shared" si="4"/>
        <v>18</v>
      </c>
      <c r="O26" s="104"/>
      <c r="P26" s="160">
        <f t="shared" si="2"/>
        <v>0.36268386056820473</v>
      </c>
      <c r="Q26" s="165"/>
      <c r="R26" s="166"/>
      <c r="S26" s="168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</row>
    <row r="27" spans="1:56" s="22" customFormat="1" ht="12.75">
      <c r="A27" s="68" t="s">
        <v>12</v>
      </c>
      <c r="B27" s="267">
        <v>1</v>
      </c>
      <c r="C27" s="155"/>
      <c r="D27" s="155"/>
      <c r="E27" s="155"/>
      <c r="F27" s="155"/>
      <c r="G27" s="156">
        <v>1</v>
      </c>
      <c r="H27" s="120"/>
      <c r="I27" s="115"/>
      <c r="J27" s="156"/>
      <c r="K27" s="65"/>
      <c r="L27" s="64"/>
      <c r="M27" s="268"/>
      <c r="N27" s="161">
        <f t="shared" si="4"/>
        <v>2</v>
      </c>
      <c r="O27" s="102"/>
      <c r="P27" s="160">
        <f t="shared" si="2"/>
        <v>0.04029820672980052</v>
      </c>
      <c r="Q27" s="165"/>
      <c r="R27" s="166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</row>
    <row r="28" spans="1:56" s="22" customFormat="1" ht="12.75">
      <c r="A28" s="68" t="s">
        <v>59</v>
      </c>
      <c r="B28" s="267"/>
      <c r="C28" s="155"/>
      <c r="D28" s="155"/>
      <c r="E28" s="155"/>
      <c r="F28" s="155"/>
      <c r="G28" s="156">
        <v>2</v>
      </c>
      <c r="H28" s="120">
        <v>1</v>
      </c>
      <c r="I28" s="115">
        <v>2</v>
      </c>
      <c r="J28" s="156"/>
      <c r="K28" s="65"/>
      <c r="L28" s="64">
        <v>2</v>
      </c>
      <c r="M28" s="268">
        <v>1</v>
      </c>
      <c r="N28" s="161">
        <f>SUM(B28:M28)</f>
        <v>8</v>
      </c>
      <c r="O28" s="102"/>
      <c r="P28" s="160">
        <f t="shared" si="2"/>
        <v>0.1611928269192021</v>
      </c>
      <c r="Q28" s="165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</row>
    <row r="29" spans="1:56" s="22" customFormat="1" ht="12.75">
      <c r="A29" s="68" t="s">
        <v>86</v>
      </c>
      <c r="B29" s="267"/>
      <c r="C29" s="155">
        <v>1</v>
      </c>
      <c r="D29" s="155"/>
      <c r="E29" s="155"/>
      <c r="F29" s="155"/>
      <c r="G29" s="156">
        <v>1</v>
      </c>
      <c r="H29" s="120"/>
      <c r="I29" s="115"/>
      <c r="J29" s="156"/>
      <c r="K29" s="65"/>
      <c r="L29" s="64"/>
      <c r="M29" s="268"/>
      <c r="N29" s="161">
        <f>SUM(B29:M29)</f>
        <v>2</v>
      </c>
      <c r="O29" s="102"/>
      <c r="P29" s="160">
        <f t="shared" si="2"/>
        <v>0.04029820672980052</v>
      </c>
      <c r="Q29" s="165"/>
      <c r="R29" s="166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</row>
    <row r="30" spans="1:56" ht="12.75">
      <c r="A30" s="69" t="s">
        <v>88</v>
      </c>
      <c r="B30" s="269"/>
      <c r="C30" s="53"/>
      <c r="D30" s="53"/>
      <c r="E30" s="53"/>
      <c r="F30" s="53"/>
      <c r="G30" s="54">
        <v>2</v>
      </c>
      <c r="H30" s="120"/>
      <c r="I30" s="115"/>
      <c r="J30" s="54"/>
      <c r="K30" s="55"/>
      <c r="L30" s="56"/>
      <c r="M30" s="270"/>
      <c r="N30" s="161">
        <f>SUM(B30:M30)</f>
        <v>2</v>
      </c>
      <c r="O30" s="104"/>
      <c r="P30" s="160">
        <f t="shared" si="2"/>
        <v>0.04029820672980052</v>
      </c>
      <c r="Q30" s="169"/>
      <c r="R30" s="170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</row>
    <row r="31" spans="1:56" s="22" customFormat="1" ht="12.75">
      <c r="A31" s="69" t="s">
        <v>7</v>
      </c>
      <c r="B31" s="269">
        <v>1</v>
      </c>
      <c r="C31" s="53"/>
      <c r="D31" s="53">
        <v>2</v>
      </c>
      <c r="E31" s="53"/>
      <c r="F31" s="53">
        <v>2</v>
      </c>
      <c r="G31" s="54"/>
      <c r="H31" s="120">
        <v>1</v>
      </c>
      <c r="I31" s="115">
        <v>3</v>
      </c>
      <c r="J31" s="54"/>
      <c r="K31" s="55">
        <v>2</v>
      </c>
      <c r="L31" s="56"/>
      <c r="M31" s="270"/>
      <c r="N31" s="161">
        <f t="shared" si="4"/>
        <v>11</v>
      </c>
      <c r="O31" s="104"/>
      <c r="P31" s="160">
        <f t="shared" si="2"/>
        <v>0.2216401370139029</v>
      </c>
      <c r="Q31" s="165"/>
      <c r="R31" s="166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</row>
    <row r="32" spans="1:56" s="22" customFormat="1" ht="12.75">
      <c r="A32" s="69" t="s">
        <v>61</v>
      </c>
      <c r="B32" s="269"/>
      <c r="C32" s="53"/>
      <c r="D32" s="53"/>
      <c r="E32" s="53"/>
      <c r="F32" s="53"/>
      <c r="G32" s="54">
        <v>1</v>
      </c>
      <c r="H32" s="120"/>
      <c r="I32" s="115">
        <v>4</v>
      </c>
      <c r="J32" s="54"/>
      <c r="K32" s="55"/>
      <c r="L32" s="56"/>
      <c r="M32" s="270"/>
      <c r="N32" s="161">
        <f t="shared" si="4"/>
        <v>5</v>
      </c>
      <c r="O32" s="104"/>
      <c r="P32" s="160">
        <f t="shared" si="2"/>
        <v>0.10074551682450131</v>
      </c>
      <c r="Q32" s="165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</row>
    <row r="33" spans="1:56" ht="15" customHeight="1">
      <c r="A33" s="68" t="s">
        <v>4</v>
      </c>
      <c r="B33" s="267"/>
      <c r="C33" s="155"/>
      <c r="D33" s="155"/>
      <c r="E33" s="155"/>
      <c r="F33" s="155">
        <v>2</v>
      </c>
      <c r="G33" s="156">
        <v>1</v>
      </c>
      <c r="H33" s="120"/>
      <c r="I33" s="115"/>
      <c r="J33" s="156"/>
      <c r="K33" s="65"/>
      <c r="L33" s="64"/>
      <c r="M33" s="268"/>
      <c r="N33" s="161">
        <f t="shared" si="4"/>
        <v>3</v>
      </c>
      <c r="O33" s="102"/>
      <c r="P33" s="160">
        <f t="shared" si="2"/>
        <v>0.060447310094700786</v>
      </c>
      <c r="Q33" s="169"/>
      <c r="R33" s="170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</row>
    <row r="34" spans="1:56" ht="14.25" customHeight="1">
      <c r="A34" s="68" t="s">
        <v>38</v>
      </c>
      <c r="B34" s="267">
        <v>2</v>
      </c>
      <c r="C34" s="155">
        <v>2</v>
      </c>
      <c r="D34" s="155">
        <v>2</v>
      </c>
      <c r="E34" s="155">
        <v>1</v>
      </c>
      <c r="F34" s="155">
        <v>3</v>
      </c>
      <c r="G34" s="156">
        <v>6</v>
      </c>
      <c r="H34" s="120">
        <v>2</v>
      </c>
      <c r="I34" s="115">
        <v>6</v>
      </c>
      <c r="J34" s="156">
        <v>1</v>
      </c>
      <c r="K34" s="65">
        <v>2</v>
      </c>
      <c r="L34" s="64"/>
      <c r="M34" s="268"/>
      <c r="N34" s="161">
        <f t="shared" si="4"/>
        <v>27</v>
      </c>
      <c r="O34" s="102"/>
      <c r="P34" s="160">
        <f t="shared" si="2"/>
        <v>0.5440257908523071</v>
      </c>
      <c r="Q34" s="169"/>
      <c r="R34" s="170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</row>
    <row r="35" spans="1:56" ht="14.25" customHeight="1">
      <c r="A35" s="68" t="s">
        <v>70</v>
      </c>
      <c r="B35" s="267"/>
      <c r="C35" s="155"/>
      <c r="D35" s="155">
        <v>1</v>
      </c>
      <c r="E35" s="155"/>
      <c r="F35" s="155"/>
      <c r="G35" s="156"/>
      <c r="H35" s="120"/>
      <c r="I35" s="115"/>
      <c r="J35" s="156"/>
      <c r="K35" s="65"/>
      <c r="L35" s="64"/>
      <c r="M35" s="268"/>
      <c r="N35" s="161">
        <f t="shared" si="4"/>
        <v>1</v>
      </c>
      <c r="O35" s="102"/>
      <c r="P35" s="160">
        <f t="shared" si="2"/>
        <v>0.02014910336490026</v>
      </c>
      <c r="Q35" s="169"/>
      <c r="R35" s="170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</row>
    <row r="36" spans="1:18" s="265" customFormat="1" ht="12" customHeight="1">
      <c r="A36" s="260" t="s">
        <v>1</v>
      </c>
      <c r="B36" s="271">
        <v>1</v>
      </c>
      <c r="C36" s="115"/>
      <c r="D36" s="115"/>
      <c r="E36" s="115"/>
      <c r="F36" s="115">
        <v>5</v>
      </c>
      <c r="G36" s="261">
        <v>6</v>
      </c>
      <c r="H36" s="120">
        <v>13</v>
      </c>
      <c r="I36" s="115">
        <v>10</v>
      </c>
      <c r="J36" s="261">
        <v>2</v>
      </c>
      <c r="K36" s="262">
        <v>1</v>
      </c>
      <c r="L36" s="238"/>
      <c r="M36" s="272"/>
      <c r="N36" s="161">
        <f t="shared" si="4"/>
        <v>38</v>
      </c>
      <c r="O36" s="281"/>
      <c r="P36" s="160">
        <f t="shared" si="2"/>
        <v>0.7656659278662099</v>
      </c>
      <c r="Q36" s="263"/>
      <c r="R36" s="264"/>
    </row>
    <row r="37" spans="1:56" ht="13.5" customHeight="1" thickBot="1">
      <c r="A37" s="70" t="s">
        <v>50</v>
      </c>
      <c r="B37" s="274"/>
      <c r="C37" s="275"/>
      <c r="D37" s="275">
        <v>1</v>
      </c>
      <c r="E37" s="276">
        <v>1</v>
      </c>
      <c r="F37" s="276">
        <v>1</v>
      </c>
      <c r="G37" s="277"/>
      <c r="H37" s="159">
        <v>1</v>
      </c>
      <c r="I37" s="278">
        <v>1</v>
      </c>
      <c r="J37" s="276"/>
      <c r="K37" s="276"/>
      <c r="L37" s="276"/>
      <c r="M37" s="276"/>
      <c r="N37" s="162">
        <f t="shared" si="4"/>
        <v>5</v>
      </c>
      <c r="O37" s="105"/>
      <c r="P37" s="164">
        <f t="shared" si="2"/>
        <v>0.10074551682450131</v>
      </c>
      <c r="Q37" s="8"/>
      <c r="R37" s="5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</row>
    <row r="38" spans="1:18" ht="12" customHeight="1" thickBot="1">
      <c r="A38" s="211" t="s">
        <v>32</v>
      </c>
      <c r="B38" s="109">
        <f aca="true" t="shared" si="5" ref="B38:M38">SUM(B6:B37)</f>
        <v>304</v>
      </c>
      <c r="C38" s="109">
        <f t="shared" si="5"/>
        <v>252</v>
      </c>
      <c r="D38" s="109">
        <f t="shared" si="5"/>
        <v>322</v>
      </c>
      <c r="E38" s="109">
        <f t="shared" si="5"/>
        <v>262</v>
      </c>
      <c r="F38" s="109">
        <f t="shared" si="5"/>
        <v>450</v>
      </c>
      <c r="G38" s="109">
        <f t="shared" si="5"/>
        <v>335</v>
      </c>
      <c r="H38" s="453">
        <f t="shared" si="5"/>
        <v>1109</v>
      </c>
      <c r="I38" s="109">
        <f t="shared" si="5"/>
        <v>558</v>
      </c>
      <c r="J38" s="109">
        <f t="shared" si="5"/>
        <v>408</v>
      </c>
      <c r="K38" s="109">
        <f t="shared" si="5"/>
        <v>377</v>
      </c>
      <c r="L38" s="109">
        <f t="shared" si="5"/>
        <v>342</v>
      </c>
      <c r="M38" s="109">
        <f t="shared" si="5"/>
        <v>244</v>
      </c>
      <c r="N38" s="175">
        <f>SUM(B38:M38)</f>
        <v>4963</v>
      </c>
      <c r="O38" s="101"/>
      <c r="P38" s="124">
        <v>100</v>
      </c>
      <c r="Q38" s="8"/>
      <c r="R38" s="5"/>
    </row>
    <row r="39" spans="1:19" ht="12.75" customHeight="1" thickBot="1">
      <c r="A39" s="212" t="s">
        <v>63</v>
      </c>
      <c r="B39" s="110">
        <f aca="true" t="shared" si="6" ref="B39:M39">B38*$N$39/$N$38</f>
        <v>6.125327422929679</v>
      </c>
      <c r="C39" s="111">
        <f t="shared" si="6"/>
        <v>5.077574047954866</v>
      </c>
      <c r="D39" s="111">
        <f t="shared" si="6"/>
        <v>6.488011283497884</v>
      </c>
      <c r="E39" s="111">
        <f t="shared" si="6"/>
        <v>5.279065081603869</v>
      </c>
      <c r="F39" s="111">
        <f t="shared" si="6"/>
        <v>9.067096514205119</v>
      </c>
      <c r="G39" s="112">
        <f t="shared" si="6"/>
        <v>6.7499496272415875</v>
      </c>
      <c r="H39" s="121">
        <f t="shared" si="6"/>
        <v>22.34535563167439</v>
      </c>
      <c r="I39" s="125">
        <f t="shared" si="6"/>
        <v>11.243199677614346</v>
      </c>
      <c r="J39" s="111">
        <f t="shared" si="6"/>
        <v>8.220834172879307</v>
      </c>
      <c r="K39" s="111">
        <f t="shared" si="6"/>
        <v>7.596211968567399</v>
      </c>
      <c r="L39" s="111">
        <f t="shared" si="6"/>
        <v>6.890993350795889</v>
      </c>
      <c r="M39" s="112">
        <f t="shared" si="6"/>
        <v>4.916381221035664</v>
      </c>
      <c r="N39" s="106">
        <v>100</v>
      </c>
      <c r="O39" s="107"/>
      <c r="P39" s="106" t="s">
        <v>29</v>
      </c>
      <c r="Q39" s="9"/>
      <c r="R39" s="5"/>
      <c r="S39" s="21"/>
    </row>
    <row r="40" spans="1:17" s="206" customFormat="1" ht="3.75" customHeight="1" thickBot="1">
      <c r="A40" s="213"/>
      <c r="B40" s="207"/>
      <c r="C40" s="207"/>
      <c r="D40" s="207"/>
      <c r="E40" s="207"/>
      <c r="F40" s="207"/>
      <c r="G40" s="207"/>
      <c r="H40" s="208"/>
      <c r="I40" s="207"/>
      <c r="J40" s="207"/>
      <c r="K40" s="207"/>
      <c r="L40" s="207"/>
      <c r="M40" s="207"/>
      <c r="N40" s="209"/>
      <c r="O40" s="207"/>
      <c r="P40" s="209"/>
      <c r="Q40" s="210"/>
    </row>
    <row r="41" spans="1:18" ht="13.5" customHeight="1" thickBot="1">
      <c r="A41" s="214" t="s">
        <v>31</v>
      </c>
      <c r="B41" s="393">
        <f aca="true" t="shared" si="7" ref="B41:M41">SUM(B7:B37)</f>
        <v>16</v>
      </c>
      <c r="C41" s="393">
        <f t="shared" si="7"/>
        <v>15</v>
      </c>
      <c r="D41" s="393">
        <f t="shared" si="7"/>
        <v>14</v>
      </c>
      <c r="E41" s="393">
        <f t="shared" si="7"/>
        <v>9</v>
      </c>
      <c r="F41" s="393">
        <f t="shared" si="7"/>
        <v>23</v>
      </c>
      <c r="G41" s="393">
        <f t="shared" si="7"/>
        <v>49</v>
      </c>
      <c r="H41" s="393">
        <f t="shared" si="7"/>
        <v>60</v>
      </c>
      <c r="I41" s="393">
        <f t="shared" si="7"/>
        <v>81</v>
      </c>
      <c r="J41" s="393">
        <f t="shared" si="7"/>
        <v>11</v>
      </c>
      <c r="K41" s="393">
        <f t="shared" si="7"/>
        <v>25</v>
      </c>
      <c r="L41" s="393">
        <f t="shared" si="7"/>
        <v>12</v>
      </c>
      <c r="M41" s="393">
        <f t="shared" si="7"/>
        <v>6</v>
      </c>
      <c r="N41" s="108">
        <f>SUM(B41:M41)</f>
        <v>321</v>
      </c>
      <c r="O41" s="107"/>
      <c r="P41" s="163">
        <f>SUM(P7:P37)</f>
        <v>6.467862180132983</v>
      </c>
      <c r="Q41" s="1"/>
      <c r="R41" s="5"/>
    </row>
    <row r="42" spans="17:18" ht="12.75">
      <c r="Q42" s="10"/>
      <c r="R42" s="5"/>
    </row>
    <row r="43" spans="1:17" ht="12.75">
      <c r="A43" s="11"/>
      <c r="B43" s="5"/>
      <c r="Q43"/>
    </row>
    <row r="44" spans="1:17" ht="24.75" customHeight="1">
      <c r="A44" s="4"/>
      <c r="Q44"/>
    </row>
    <row r="45" spans="11:17" ht="12.75">
      <c r="K45" s="21"/>
      <c r="P45" s="1"/>
      <c r="Q45" s="1"/>
    </row>
    <row r="46" spans="2:17" ht="12.75">
      <c r="B46" s="3"/>
      <c r="C46" s="3"/>
      <c r="D46" s="3"/>
      <c r="E46" s="3"/>
      <c r="F46" s="3"/>
      <c r="G46" s="3"/>
      <c r="H46" s="114"/>
      <c r="I46" s="114"/>
      <c r="J46" s="3"/>
      <c r="K46" s="3"/>
      <c r="L46" s="3"/>
      <c r="M46" s="3"/>
      <c r="P46" s="1"/>
      <c r="Q46" s="1"/>
    </row>
    <row r="47" spans="16:17" ht="12.75">
      <c r="P47" s="1"/>
      <c r="Q47" s="1"/>
    </row>
    <row r="48" spans="16:17" ht="12.75">
      <c r="P48" s="1"/>
      <c r="Q48" s="1"/>
    </row>
    <row r="49" spans="16:17" ht="12.75">
      <c r="P49" s="1"/>
      <c r="Q49" s="1"/>
    </row>
    <row r="50" spans="16:17" ht="12.75">
      <c r="P50" s="1"/>
      <c r="Q50" s="1"/>
    </row>
    <row r="51" spans="16:17" ht="12.75">
      <c r="P51" s="1"/>
      <c r="Q51" s="1"/>
    </row>
    <row r="52" spans="16:17" ht="12.75">
      <c r="P52" s="1"/>
      <c r="Q52" s="1"/>
    </row>
    <row r="53" spans="16:17" ht="12.75">
      <c r="P53" s="1"/>
      <c r="Q53" s="1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1"/>
      <c r="Q58" s="1"/>
    </row>
    <row r="59" spans="16:17" ht="12.75">
      <c r="P59" s="1"/>
      <c r="Q59" s="1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6:17" ht="12.75">
      <c r="P75" s="1"/>
      <c r="Q75" s="1"/>
    </row>
    <row r="76" spans="16:17" ht="12.75">
      <c r="P76" s="1"/>
      <c r="Q76" s="1"/>
    </row>
    <row r="77" spans="16:17" ht="12.75">
      <c r="P77" s="1"/>
      <c r="Q77" s="1"/>
    </row>
    <row r="78" spans="16:17" ht="12.75">
      <c r="P78" s="1"/>
      <c r="Q78" s="1"/>
    </row>
    <row r="79" spans="16:17" ht="12.75">
      <c r="P79" s="1"/>
      <c r="Q79" s="1"/>
    </row>
    <row r="80" spans="16:17" ht="12.75">
      <c r="P80" s="1"/>
      <c r="Q80" s="1"/>
    </row>
    <row r="81" spans="16:17" ht="12.75">
      <c r="P81" s="1"/>
      <c r="Q81" s="1"/>
    </row>
    <row r="82" spans="16:17" ht="12.75">
      <c r="P82" s="1"/>
      <c r="Q82" s="1"/>
    </row>
    <row r="83" spans="16:17" ht="12.75">
      <c r="P83" s="1"/>
      <c r="Q83" s="1"/>
    </row>
    <row r="84" spans="16:17" ht="12.75">
      <c r="P84" s="1"/>
      <c r="Q84" s="1"/>
    </row>
    <row r="85" spans="16:17" ht="12.75">
      <c r="P85" s="1"/>
      <c r="Q85" s="1"/>
    </row>
    <row r="86" spans="16:17" ht="12.75">
      <c r="P86" s="1"/>
      <c r="Q86" s="1"/>
    </row>
    <row r="87" spans="16:17" ht="12.75">
      <c r="P87" s="1"/>
      <c r="Q87" s="1"/>
    </row>
    <row r="88" spans="16:17" ht="12.75">
      <c r="P88" s="1"/>
      <c r="Q88" s="1"/>
    </row>
    <row r="89" spans="16:17" ht="12.75">
      <c r="P89" s="1"/>
      <c r="Q89" s="1"/>
    </row>
    <row r="90" spans="16:17" ht="12.75">
      <c r="P90" s="1"/>
      <c r="Q90" s="1"/>
    </row>
    <row r="91" spans="16:17" ht="12.75">
      <c r="P91" s="1"/>
      <c r="Q91" s="1"/>
    </row>
    <row r="92" spans="16:17" ht="12.75">
      <c r="P92" s="1"/>
      <c r="Q92" s="1"/>
    </row>
    <row r="93" spans="16:17" ht="12.75">
      <c r="P93" s="1"/>
      <c r="Q93" s="1"/>
    </row>
    <row r="94" spans="16:17" ht="12.75">
      <c r="P94" s="1"/>
      <c r="Q94" s="1"/>
    </row>
    <row r="95" spans="16:17" ht="12.75">
      <c r="P95" s="1"/>
      <c r="Q95" s="1"/>
    </row>
    <row r="96" spans="16:17" ht="12.75">
      <c r="P96" s="1"/>
      <c r="Q96" s="1"/>
    </row>
    <row r="97" spans="16:17" ht="12.75">
      <c r="P97" s="1"/>
      <c r="Q97" s="1"/>
    </row>
    <row r="98" spans="16:17" ht="12.75">
      <c r="P98" s="1"/>
      <c r="Q98" s="1"/>
    </row>
    <row r="99" spans="16:17" ht="12.75">
      <c r="P99" s="1"/>
      <c r="Q99" s="1"/>
    </row>
    <row r="100" spans="16:17" ht="12.75">
      <c r="P100" s="1"/>
      <c r="Q100" s="1"/>
    </row>
    <row r="101" spans="16:17" ht="12.75">
      <c r="P101" s="1"/>
      <c r="Q101" s="1"/>
    </row>
    <row r="102" spans="16:17" ht="12.75">
      <c r="P102" s="1"/>
      <c r="Q102" s="1"/>
    </row>
    <row r="103" spans="16:17" ht="12.75">
      <c r="P103" s="1"/>
      <c r="Q103" s="1"/>
    </row>
    <row r="104" spans="16:17" ht="12.75">
      <c r="P104" s="1"/>
      <c r="Q104" s="1"/>
    </row>
    <row r="105" spans="16:17" ht="12.75">
      <c r="P105" s="1"/>
      <c r="Q105" s="1"/>
    </row>
    <row r="106" spans="16:17" ht="12.75">
      <c r="P106" s="1"/>
      <c r="Q106" s="1"/>
    </row>
    <row r="107" spans="16:17" ht="12.75">
      <c r="P107" s="1"/>
      <c r="Q107" s="1"/>
    </row>
    <row r="108" spans="16:17" ht="12.75">
      <c r="P108" s="1"/>
      <c r="Q108" s="1"/>
    </row>
    <row r="109" spans="16:17" ht="12.75">
      <c r="P109" s="1"/>
      <c r="Q109" s="1"/>
    </row>
    <row r="110" spans="16:17" ht="12.75">
      <c r="P110" s="1"/>
      <c r="Q110" s="1"/>
    </row>
    <row r="111" spans="16:17" ht="12.75">
      <c r="P111" s="1"/>
      <c r="Q111" s="1"/>
    </row>
    <row r="112" spans="16:17" ht="12.75">
      <c r="P112" s="1"/>
      <c r="Q112" s="1"/>
    </row>
    <row r="113" spans="16:17" ht="12.75">
      <c r="P113" s="1"/>
      <c r="Q113" s="1"/>
    </row>
    <row r="114" spans="16:17" ht="12.75">
      <c r="P114" s="1"/>
      <c r="Q114" s="1"/>
    </row>
  </sheetData>
  <mergeCells count="1">
    <mergeCell ref="A1:P1"/>
  </mergeCells>
  <printOptions/>
  <pageMargins left="1.25" right="0.42" top="1.32" bottom="0.68" header="0.5118110236220472" footer="0.5118110236220472"/>
  <pageSetup horizontalDpi="600" verticalDpi="600" orientation="portrait" paperSize="9" r:id="rId1"/>
  <headerFooter alignWithMargins="0">
    <oddHeader xml:space="preserve">&amp;C&amp;"Arial,Bold"&amp;12Kandavas Tūrisma informācijas centrs
&amp;"Arial,Regular"&amp;11Kūrorta iela 1 b, Kandava, LV-3120, Kandavas novads
Tel.: 63181150, 28356520. Fakss: 63181194.
E-pasts: info@kandava.lv   www.visitkandava.lv </oddHeader>
    <oddFooter>&amp;RSagatavoja: Kandavas TIC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4">
      <selection activeCell="D19" sqref="D19"/>
    </sheetView>
  </sheetViews>
  <sheetFormatPr defaultColWidth="9.140625" defaultRowHeight="12.75"/>
  <cols>
    <col min="1" max="1" width="13.7109375" style="0" customWidth="1"/>
    <col min="2" max="2" width="5.00390625" style="67" customWidth="1"/>
    <col min="3" max="3" width="5.140625" style="67" customWidth="1"/>
    <col min="4" max="4" width="5.421875" style="67" customWidth="1"/>
    <col min="5" max="5" width="5.57421875" style="67" customWidth="1"/>
    <col min="6" max="6" width="4.8515625" style="67" customWidth="1"/>
    <col min="7" max="7" width="5.00390625" style="116" customWidth="1"/>
    <col min="8" max="8" width="5.140625" style="116" customWidth="1"/>
    <col min="9" max="9" width="4.85156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6.421875" style="67" customWidth="1"/>
    <col min="14" max="14" width="7.28125" style="67" customWidth="1"/>
    <col min="15" max="15" width="7.8515625" style="0" customWidth="1"/>
  </cols>
  <sheetData>
    <row r="1" spans="1:15" ht="18" customHeight="1">
      <c r="A1" s="473" t="s">
        <v>79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</row>
    <row r="2" ht="13.5" thickBot="1"/>
    <row r="3" spans="1:16" s="244" customFormat="1" ht="70.5" customHeight="1" thickBot="1">
      <c r="A3" s="242" t="s">
        <v>57</v>
      </c>
      <c r="B3" s="289" t="s">
        <v>15</v>
      </c>
      <c r="C3" s="289" t="s">
        <v>16</v>
      </c>
      <c r="D3" s="289" t="s">
        <v>17</v>
      </c>
      <c r="E3" s="289" t="s">
        <v>18</v>
      </c>
      <c r="F3" s="289" t="s">
        <v>19</v>
      </c>
      <c r="G3" s="290" t="s">
        <v>20</v>
      </c>
      <c r="H3" s="290" t="s">
        <v>21</v>
      </c>
      <c r="I3" s="289" t="s">
        <v>22</v>
      </c>
      <c r="J3" s="289" t="s">
        <v>23</v>
      </c>
      <c r="K3" s="289" t="s">
        <v>24</v>
      </c>
      <c r="L3" s="289" t="s">
        <v>25</v>
      </c>
      <c r="M3" s="289" t="s">
        <v>26</v>
      </c>
      <c r="N3" s="243" t="s">
        <v>32</v>
      </c>
      <c r="P3" s="319"/>
    </row>
    <row r="4" spans="1:16" s="244" customFormat="1" ht="7.5" customHeight="1" thickBot="1">
      <c r="A4" s="458"/>
      <c r="B4" s="340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2"/>
      <c r="N4" s="343"/>
      <c r="O4" s="318"/>
      <c r="P4" s="320"/>
    </row>
    <row r="5" spans="1:16" s="244" customFormat="1" ht="30.75" customHeight="1" thickBot="1">
      <c r="A5" s="459" t="s">
        <v>58</v>
      </c>
      <c r="B5" s="315">
        <v>178</v>
      </c>
      <c r="C5" s="316">
        <v>139</v>
      </c>
      <c r="D5" s="316">
        <v>196</v>
      </c>
      <c r="E5" s="316">
        <v>162</v>
      </c>
      <c r="F5" s="316">
        <v>333</v>
      </c>
      <c r="G5" s="316">
        <v>200</v>
      </c>
      <c r="H5" s="316">
        <v>949</v>
      </c>
      <c r="I5" s="316">
        <v>341</v>
      </c>
      <c r="J5" s="316">
        <v>245</v>
      </c>
      <c r="K5" s="316">
        <v>203</v>
      </c>
      <c r="L5" s="316">
        <v>195</v>
      </c>
      <c r="M5" s="317">
        <v>171</v>
      </c>
      <c r="N5" s="323">
        <f>SUM(B5:M5)</f>
        <v>3312</v>
      </c>
      <c r="O5" s="318"/>
      <c r="P5" s="320"/>
    </row>
    <row r="6" spans="1:14" s="244" customFormat="1" ht="15">
      <c r="A6" s="465" t="s">
        <v>60</v>
      </c>
      <c r="B6" s="466"/>
      <c r="C6" s="467"/>
      <c r="D6" s="467"/>
      <c r="E6" s="467"/>
      <c r="F6" s="467"/>
      <c r="G6" s="461"/>
      <c r="H6" s="461">
        <v>1</v>
      </c>
      <c r="I6" s="467">
        <v>3</v>
      </c>
      <c r="J6" s="467"/>
      <c r="K6" s="467"/>
      <c r="L6" s="467"/>
      <c r="M6" s="468"/>
      <c r="N6" s="469">
        <f aca="true" t="shared" si="0" ref="N6:N32">SUM(B6:M6)</f>
        <v>4</v>
      </c>
    </row>
    <row r="7" spans="1:14" s="244" customFormat="1" ht="15">
      <c r="A7" s="462" t="s">
        <v>89</v>
      </c>
      <c r="B7" s="463"/>
      <c r="C7" s="325"/>
      <c r="D7" s="325"/>
      <c r="E7" s="325"/>
      <c r="F7" s="325"/>
      <c r="G7" s="325">
        <v>1</v>
      </c>
      <c r="H7" s="325"/>
      <c r="I7" s="325">
        <v>2</v>
      </c>
      <c r="J7" s="325"/>
      <c r="K7" s="325"/>
      <c r="L7" s="325"/>
      <c r="M7" s="464"/>
      <c r="N7" s="457">
        <f>SUM(B7:M7)</f>
        <v>3</v>
      </c>
    </row>
    <row r="8" spans="1:14" s="244" customFormat="1" ht="15">
      <c r="A8" s="296" t="s">
        <v>11</v>
      </c>
      <c r="B8" s="324"/>
      <c r="C8" s="255"/>
      <c r="D8" s="255">
        <v>1</v>
      </c>
      <c r="E8" s="255"/>
      <c r="F8" s="255"/>
      <c r="G8" s="325"/>
      <c r="H8" s="325"/>
      <c r="I8" s="255">
        <v>4</v>
      </c>
      <c r="J8" s="255"/>
      <c r="K8" s="255"/>
      <c r="L8" s="255"/>
      <c r="M8" s="326"/>
      <c r="N8" s="457">
        <f>SUM(B8:M8)</f>
        <v>5</v>
      </c>
    </row>
    <row r="9" spans="1:14" s="244" customFormat="1" ht="15">
      <c r="A9" s="296" t="s">
        <v>62</v>
      </c>
      <c r="B9" s="249"/>
      <c r="C9" s="245"/>
      <c r="D9" s="245"/>
      <c r="E9" s="245"/>
      <c r="F9" s="245"/>
      <c r="G9" s="246"/>
      <c r="H9" s="246">
        <v>2</v>
      </c>
      <c r="I9" s="245">
        <v>1</v>
      </c>
      <c r="J9" s="245"/>
      <c r="K9" s="245"/>
      <c r="L9" s="245"/>
      <c r="M9" s="250"/>
      <c r="N9" s="248">
        <f t="shared" si="0"/>
        <v>3</v>
      </c>
    </row>
    <row r="10" spans="1:14" s="244" customFormat="1" ht="15">
      <c r="A10" s="296" t="s">
        <v>5</v>
      </c>
      <c r="B10" s="249"/>
      <c r="C10" s="245"/>
      <c r="D10" s="245"/>
      <c r="E10" s="245"/>
      <c r="F10" s="245"/>
      <c r="G10" s="246"/>
      <c r="H10" s="246"/>
      <c r="I10" s="245">
        <v>1</v>
      </c>
      <c r="J10" s="245"/>
      <c r="K10" s="245"/>
      <c r="L10" s="245"/>
      <c r="M10" s="250"/>
      <c r="N10" s="248">
        <f t="shared" si="0"/>
        <v>1</v>
      </c>
    </row>
    <row r="11" spans="1:14" s="244" customFormat="1" ht="15">
      <c r="A11" s="296" t="s">
        <v>90</v>
      </c>
      <c r="B11" s="249"/>
      <c r="C11" s="245"/>
      <c r="D11" s="245"/>
      <c r="E11" s="245"/>
      <c r="F11" s="245"/>
      <c r="G11" s="246"/>
      <c r="H11" s="246">
        <v>3</v>
      </c>
      <c r="I11" s="245"/>
      <c r="J11" s="245"/>
      <c r="K11" s="245"/>
      <c r="L11" s="245"/>
      <c r="M11" s="250"/>
      <c r="N11" s="248">
        <f t="shared" si="0"/>
        <v>3</v>
      </c>
    </row>
    <row r="12" spans="1:14" s="244" customFormat="1" ht="15">
      <c r="A12" s="296" t="s">
        <v>9</v>
      </c>
      <c r="B12" s="249"/>
      <c r="C12" s="245"/>
      <c r="D12" s="245"/>
      <c r="E12" s="245"/>
      <c r="F12" s="245">
        <v>2</v>
      </c>
      <c r="G12" s="246"/>
      <c r="H12" s="246"/>
      <c r="I12" s="245"/>
      <c r="J12" s="245"/>
      <c r="K12" s="245"/>
      <c r="L12" s="245"/>
      <c r="M12" s="250"/>
      <c r="N12" s="248">
        <f t="shared" si="0"/>
        <v>2</v>
      </c>
    </row>
    <row r="13" spans="1:14" s="244" customFormat="1" ht="15">
      <c r="A13" s="296" t="s">
        <v>8</v>
      </c>
      <c r="B13" s="249"/>
      <c r="C13" s="245"/>
      <c r="D13" s="245"/>
      <c r="E13" s="245"/>
      <c r="F13" s="245">
        <v>1</v>
      </c>
      <c r="G13" s="246">
        <v>1</v>
      </c>
      <c r="H13" s="246">
        <v>5</v>
      </c>
      <c r="I13" s="245">
        <v>1</v>
      </c>
      <c r="J13" s="245"/>
      <c r="K13" s="245"/>
      <c r="L13" s="245"/>
      <c r="M13" s="250"/>
      <c r="N13" s="248">
        <f t="shared" si="0"/>
        <v>8</v>
      </c>
    </row>
    <row r="14" spans="1:14" s="244" customFormat="1" ht="15">
      <c r="A14" s="297" t="s">
        <v>2</v>
      </c>
      <c r="B14" s="249"/>
      <c r="C14" s="245"/>
      <c r="D14" s="245"/>
      <c r="E14" s="245"/>
      <c r="F14" s="245">
        <v>3</v>
      </c>
      <c r="G14" s="246"/>
      <c r="H14" s="246">
        <v>5</v>
      </c>
      <c r="I14" s="245"/>
      <c r="J14" s="245"/>
      <c r="K14" s="245"/>
      <c r="L14" s="245"/>
      <c r="M14" s="250"/>
      <c r="N14" s="248">
        <f t="shared" si="0"/>
        <v>8</v>
      </c>
    </row>
    <row r="15" spans="1:14" s="244" customFormat="1" ht="17.25" customHeight="1">
      <c r="A15" s="296" t="s">
        <v>10</v>
      </c>
      <c r="B15" s="249"/>
      <c r="C15" s="245"/>
      <c r="D15" s="245"/>
      <c r="E15" s="245"/>
      <c r="F15" s="245"/>
      <c r="G15" s="246"/>
      <c r="H15" s="246">
        <v>2</v>
      </c>
      <c r="I15" s="245">
        <v>2</v>
      </c>
      <c r="J15" s="245"/>
      <c r="K15" s="245"/>
      <c r="L15" s="245"/>
      <c r="M15" s="250"/>
      <c r="N15" s="248">
        <f t="shared" si="0"/>
        <v>4</v>
      </c>
    </row>
    <row r="16" spans="1:14" s="244" customFormat="1" ht="15">
      <c r="A16" s="296" t="s">
        <v>14</v>
      </c>
      <c r="B16" s="249"/>
      <c r="C16" s="245"/>
      <c r="D16" s="245"/>
      <c r="E16" s="246"/>
      <c r="F16" s="245"/>
      <c r="G16" s="246">
        <v>2</v>
      </c>
      <c r="H16" s="246"/>
      <c r="I16" s="245"/>
      <c r="J16" s="245"/>
      <c r="K16" s="245"/>
      <c r="L16" s="245"/>
      <c r="M16" s="250"/>
      <c r="N16" s="248">
        <f t="shared" si="0"/>
        <v>2</v>
      </c>
    </row>
    <row r="17" spans="1:14" s="244" customFormat="1" ht="15">
      <c r="A17" s="296" t="s">
        <v>52</v>
      </c>
      <c r="B17" s="249"/>
      <c r="C17" s="245"/>
      <c r="D17" s="245"/>
      <c r="E17" s="245"/>
      <c r="F17" s="245"/>
      <c r="G17" s="246"/>
      <c r="H17" s="246"/>
      <c r="I17" s="245">
        <v>1</v>
      </c>
      <c r="J17" s="245"/>
      <c r="K17" s="245"/>
      <c r="L17" s="245"/>
      <c r="M17" s="250"/>
      <c r="N17" s="248">
        <f t="shared" si="0"/>
        <v>1</v>
      </c>
    </row>
    <row r="18" spans="1:14" s="244" customFormat="1" ht="15">
      <c r="A18" s="296" t="s">
        <v>3</v>
      </c>
      <c r="B18" s="249">
        <v>3</v>
      </c>
      <c r="C18" s="245"/>
      <c r="D18" s="245">
        <v>3</v>
      </c>
      <c r="E18" s="245"/>
      <c r="F18" s="245"/>
      <c r="G18" s="246">
        <v>3</v>
      </c>
      <c r="H18" s="246">
        <v>10</v>
      </c>
      <c r="I18" s="245">
        <v>19</v>
      </c>
      <c r="J18" s="245"/>
      <c r="K18" s="245">
        <v>3</v>
      </c>
      <c r="L18" s="245"/>
      <c r="M18" s="250">
        <v>1</v>
      </c>
      <c r="N18" s="248">
        <f t="shared" si="0"/>
        <v>42</v>
      </c>
    </row>
    <row r="19" spans="1:14" s="244" customFormat="1" ht="15">
      <c r="A19" s="296" t="s">
        <v>87</v>
      </c>
      <c r="B19" s="249"/>
      <c r="C19" s="245"/>
      <c r="D19" s="245"/>
      <c r="E19" s="245">
        <v>1</v>
      </c>
      <c r="F19" s="245"/>
      <c r="G19" s="246"/>
      <c r="H19" s="246"/>
      <c r="I19" s="245"/>
      <c r="J19" s="245"/>
      <c r="K19" s="245"/>
      <c r="L19" s="245"/>
      <c r="M19" s="250"/>
      <c r="N19" s="248">
        <f t="shared" si="0"/>
        <v>1</v>
      </c>
    </row>
    <row r="20" spans="1:14" s="244" customFormat="1" ht="25.5">
      <c r="A20" s="297" t="s">
        <v>34</v>
      </c>
      <c r="B20" s="249"/>
      <c r="C20" s="245"/>
      <c r="D20" s="245"/>
      <c r="E20" s="245"/>
      <c r="F20" s="245"/>
      <c r="G20" s="246">
        <v>3</v>
      </c>
      <c r="H20" s="246">
        <v>3</v>
      </c>
      <c r="I20" s="245">
        <v>3</v>
      </c>
      <c r="J20" s="245"/>
      <c r="K20" s="245">
        <v>5</v>
      </c>
      <c r="L20" s="245">
        <v>4</v>
      </c>
      <c r="M20" s="250"/>
      <c r="N20" s="248">
        <f t="shared" si="0"/>
        <v>18</v>
      </c>
    </row>
    <row r="21" spans="1:14" s="244" customFormat="1" ht="15">
      <c r="A21" s="296" t="s">
        <v>0</v>
      </c>
      <c r="B21" s="249"/>
      <c r="C21" s="245"/>
      <c r="D21" s="245"/>
      <c r="E21" s="245"/>
      <c r="F21" s="245"/>
      <c r="G21" s="246">
        <v>3</v>
      </c>
      <c r="H21" s="246">
        <v>2</v>
      </c>
      <c r="I21" s="245"/>
      <c r="J21" s="245"/>
      <c r="K21" s="245">
        <v>3</v>
      </c>
      <c r="L21" s="245"/>
      <c r="M21" s="250"/>
      <c r="N21" s="248">
        <f t="shared" si="0"/>
        <v>8</v>
      </c>
    </row>
    <row r="22" spans="1:14" s="244" customFormat="1" ht="15">
      <c r="A22" s="297" t="s">
        <v>6</v>
      </c>
      <c r="B22" s="249"/>
      <c r="C22" s="245"/>
      <c r="D22" s="245"/>
      <c r="E22" s="245"/>
      <c r="F22" s="245"/>
      <c r="G22" s="246">
        <v>3</v>
      </c>
      <c r="H22" s="246">
        <v>4</v>
      </c>
      <c r="I22" s="245">
        <v>9</v>
      </c>
      <c r="J22" s="245">
        <v>2</v>
      </c>
      <c r="K22" s="245"/>
      <c r="L22" s="245"/>
      <c r="M22" s="250"/>
      <c r="N22" s="248">
        <f t="shared" si="0"/>
        <v>18</v>
      </c>
    </row>
    <row r="23" spans="1:14" s="244" customFormat="1" ht="15">
      <c r="A23" s="296" t="s">
        <v>12</v>
      </c>
      <c r="B23" s="249">
        <v>1</v>
      </c>
      <c r="C23" s="245"/>
      <c r="D23" s="245"/>
      <c r="E23" s="245"/>
      <c r="F23" s="245"/>
      <c r="G23" s="246">
        <v>1</v>
      </c>
      <c r="H23" s="246"/>
      <c r="I23" s="245"/>
      <c r="J23" s="245"/>
      <c r="K23" s="245"/>
      <c r="L23" s="245"/>
      <c r="M23" s="250"/>
      <c r="N23" s="248">
        <f t="shared" si="0"/>
        <v>2</v>
      </c>
    </row>
    <row r="24" spans="1:14" s="244" customFormat="1" ht="15">
      <c r="A24" s="296" t="s">
        <v>59</v>
      </c>
      <c r="B24" s="249"/>
      <c r="C24" s="245"/>
      <c r="D24" s="245"/>
      <c r="E24" s="245"/>
      <c r="F24" s="245"/>
      <c r="G24" s="246">
        <v>2</v>
      </c>
      <c r="H24" s="246">
        <v>1</v>
      </c>
      <c r="I24" s="245">
        <v>2</v>
      </c>
      <c r="J24" s="245"/>
      <c r="K24" s="245"/>
      <c r="L24" s="245"/>
      <c r="M24" s="247"/>
      <c r="N24" s="302">
        <f t="shared" si="0"/>
        <v>5</v>
      </c>
    </row>
    <row r="25" spans="1:14" s="244" customFormat="1" ht="15">
      <c r="A25" s="296" t="s">
        <v>86</v>
      </c>
      <c r="B25" s="454"/>
      <c r="C25" s="245">
        <v>1</v>
      </c>
      <c r="D25" s="245"/>
      <c r="E25" s="245"/>
      <c r="F25" s="245"/>
      <c r="G25" s="246">
        <v>1</v>
      </c>
      <c r="H25" s="246"/>
      <c r="I25" s="245"/>
      <c r="J25" s="245"/>
      <c r="K25" s="245"/>
      <c r="L25" s="245"/>
      <c r="M25" s="247"/>
      <c r="N25" s="302">
        <f t="shared" si="0"/>
        <v>2</v>
      </c>
    </row>
    <row r="26" spans="1:14" ht="15">
      <c r="A26" s="296" t="s">
        <v>88</v>
      </c>
      <c r="B26" s="197"/>
      <c r="C26" s="196"/>
      <c r="D26" s="196"/>
      <c r="E26" s="196"/>
      <c r="F26" s="196"/>
      <c r="G26" s="195">
        <v>2</v>
      </c>
      <c r="H26" s="195"/>
      <c r="I26" s="196"/>
      <c r="J26" s="196"/>
      <c r="K26" s="196"/>
      <c r="L26" s="196"/>
      <c r="M26" s="198"/>
      <c r="N26" s="248">
        <f t="shared" si="0"/>
        <v>2</v>
      </c>
    </row>
    <row r="27" spans="1:14" ht="15">
      <c r="A27" s="296" t="s">
        <v>7</v>
      </c>
      <c r="B27" s="197"/>
      <c r="C27" s="196"/>
      <c r="D27" s="196"/>
      <c r="E27" s="196"/>
      <c r="F27" s="196"/>
      <c r="G27" s="195"/>
      <c r="H27" s="195"/>
      <c r="I27" s="196"/>
      <c r="J27" s="196"/>
      <c r="K27" s="196">
        <v>1</v>
      </c>
      <c r="L27" s="196"/>
      <c r="M27" s="198"/>
      <c r="N27" s="248">
        <f t="shared" si="0"/>
        <v>1</v>
      </c>
    </row>
    <row r="28" spans="1:14" ht="15">
      <c r="A28" s="298" t="s">
        <v>61</v>
      </c>
      <c r="B28" s="291"/>
      <c r="C28" s="196"/>
      <c r="D28" s="196"/>
      <c r="E28" s="196"/>
      <c r="F28" s="196"/>
      <c r="G28" s="195">
        <v>1</v>
      </c>
      <c r="H28" s="195"/>
      <c r="I28" s="196">
        <v>4</v>
      </c>
      <c r="J28" s="196"/>
      <c r="K28" s="196"/>
      <c r="L28" s="196"/>
      <c r="M28" s="198"/>
      <c r="N28" s="248">
        <f t="shared" si="0"/>
        <v>5</v>
      </c>
    </row>
    <row r="29" spans="1:14" ht="15">
      <c r="A29" s="298" t="s">
        <v>4</v>
      </c>
      <c r="B29" s="291"/>
      <c r="C29" s="196"/>
      <c r="D29" s="196"/>
      <c r="E29" s="196"/>
      <c r="F29" s="196">
        <v>2</v>
      </c>
      <c r="G29" s="195">
        <v>1</v>
      </c>
      <c r="H29" s="195"/>
      <c r="I29" s="196"/>
      <c r="J29" s="196"/>
      <c r="K29" s="196"/>
      <c r="L29" s="196"/>
      <c r="M29" s="198"/>
      <c r="N29" s="248">
        <f t="shared" si="0"/>
        <v>3</v>
      </c>
    </row>
    <row r="30" spans="1:14" ht="15">
      <c r="A30" s="298" t="s">
        <v>38</v>
      </c>
      <c r="B30" s="291"/>
      <c r="C30" s="196"/>
      <c r="D30" s="196"/>
      <c r="E30" s="196"/>
      <c r="F30" s="196"/>
      <c r="G30" s="195"/>
      <c r="H30" s="195"/>
      <c r="I30" s="196">
        <v>4</v>
      </c>
      <c r="J30" s="196"/>
      <c r="K30" s="196"/>
      <c r="L30" s="196"/>
      <c r="M30" s="198"/>
      <c r="N30" s="248">
        <f t="shared" si="0"/>
        <v>4</v>
      </c>
    </row>
    <row r="31" spans="1:14" ht="15">
      <c r="A31" s="299" t="s">
        <v>1</v>
      </c>
      <c r="B31" s="291">
        <v>1</v>
      </c>
      <c r="C31" s="196"/>
      <c r="D31" s="196"/>
      <c r="E31" s="196"/>
      <c r="F31" s="196">
        <v>4</v>
      </c>
      <c r="G31" s="195">
        <v>6</v>
      </c>
      <c r="H31" s="195">
        <v>13</v>
      </c>
      <c r="I31" s="196">
        <v>9</v>
      </c>
      <c r="J31" s="196">
        <v>2</v>
      </c>
      <c r="K31" s="196">
        <v>1</v>
      </c>
      <c r="L31" s="196"/>
      <c r="M31" s="198"/>
      <c r="N31" s="248">
        <f t="shared" si="0"/>
        <v>36</v>
      </c>
    </row>
    <row r="32" spans="1:14" ht="15.75" thickBot="1">
      <c r="A32" s="300" t="s">
        <v>50</v>
      </c>
      <c r="B32" s="292"/>
      <c r="C32" s="293"/>
      <c r="D32" s="293">
        <v>1</v>
      </c>
      <c r="E32" s="293"/>
      <c r="F32" s="293"/>
      <c r="G32" s="294"/>
      <c r="H32" s="294">
        <v>1</v>
      </c>
      <c r="I32" s="293"/>
      <c r="J32" s="293"/>
      <c r="K32" s="293"/>
      <c r="L32" s="293"/>
      <c r="M32" s="295"/>
      <c r="N32" s="321">
        <f t="shared" si="0"/>
        <v>2</v>
      </c>
    </row>
    <row r="33" spans="1:14" s="244" customFormat="1" ht="15.75" thickBot="1">
      <c r="A33" s="251" t="s">
        <v>32</v>
      </c>
      <c r="B33" s="391">
        <f aca="true" t="shared" si="1" ref="B33:M33">SUM(B4:B32)</f>
        <v>183</v>
      </c>
      <c r="C33" s="391">
        <f t="shared" si="1"/>
        <v>140</v>
      </c>
      <c r="D33" s="391">
        <f t="shared" si="1"/>
        <v>201</v>
      </c>
      <c r="E33" s="391">
        <f t="shared" si="1"/>
        <v>163</v>
      </c>
      <c r="F33" s="391">
        <f t="shared" si="1"/>
        <v>345</v>
      </c>
      <c r="G33" s="391">
        <f t="shared" si="1"/>
        <v>230</v>
      </c>
      <c r="H33" s="460">
        <f t="shared" si="1"/>
        <v>1001</v>
      </c>
      <c r="I33" s="391">
        <f t="shared" si="1"/>
        <v>406</v>
      </c>
      <c r="J33" s="391">
        <f t="shared" si="1"/>
        <v>249</v>
      </c>
      <c r="K33" s="391">
        <f t="shared" si="1"/>
        <v>216</v>
      </c>
      <c r="L33" s="391">
        <f t="shared" si="1"/>
        <v>199</v>
      </c>
      <c r="M33" s="392">
        <f t="shared" si="1"/>
        <v>172</v>
      </c>
      <c r="N33" s="243">
        <f>SUM(N5:N32)</f>
        <v>3505</v>
      </c>
    </row>
    <row r="34" spans="1:14" ht="13.5" thickBot="1">
      <c r="A34" s="385" t="s">
        <v>75</v>
      </c>
      <c r="B34" s="388">
        <f aca="true" t="shared" si="2" ref="B34:M34">SUM(B8:B32)</f>
        <v>5</v>
      </c>
      <c r="C34" s="383">
        <f t="shared" si="2"/>
        <v>1</v>
      </c>
      <c r="D34" s="383">
        <f t="shared" si="2"/>
        <v>5</v>
      </c>
      <c r="E34" s="383">
        <f t="shared" si="2"/>
        <v>1</v>
      </c>
      <c r="F34" s="383">
        <f t="shared" si="2"/>
        <v>12</v>
      </c>
      <c r="G34" s="383">
        <f t="shared" si="2"/>
        <v>29</v>
      </c>
      <c r="H34" s="383">
        <f t="shared" si="2"/>
        <v>51</v>
      </c>
      <c r="I34" s="383">
        <f t="shared" si="2"/>
        <v>60</v>
      </c>
      <c r="J34" s="383">
        <f t="shared" si="2"/>
        <v>4</v>
      </c>
      <c r="K34" s="383">
        <f t="shared" si="2"/>
        <v>13</v>
      </c>
      <c r="L34" s="383">
        <f t="shared" si="2"/>
        <v>4</v>
      </c>
      <c r="M34" s="384">
        <f t="shared" si="2"/>
        <v>1</v>
      </c>
      <c r="N34" s="381">
        <f>SUM(B34:M34)</f>
        <v>186</v>
      </c>
    </row>
  </sheetData>
  <mergeCells count="1">
    <mergeCell ref="A1:O1"/>
  </mergeCells>
  <printOptions/>
  <pageMargins left="0.984251968503937" right="0.7480314960629921" top="0.97" bottom="0.5" header="0.22" footer="0.25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
Tel.: 63181150, 28356520. Fakss: 63181194
info@kandava.lv   www.visitkandava.lv</oddHeader>
    <oddFooter>&amp;RSagatavoja: Kandavas TIC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Kandavas 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</dc:creator>
  <cp:keywords/>
  <dc:description/>
  <cp:lastModifiedBy>User</cp:lastModifiedBy>
  <cp:lastPrinted>2014-01-20T10:25:23Z</cp:lastPrinted>
  <dcterms:created xsi:type="dcterms:W3CDTF">2007-01-02T13:12:40Z</dcterms:created>
  <dcterms:modified xsi:type="dcterms:W3CDTF">2015-03-23T13:15:54Z</dcterms:modified>
  <cp:category/>
  <cp:version/>
  <cp:contentType/>
  <cp:contentStatus/>
</cp:coreProperties>
</file>