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da\Desktop\"/>
    </mc:Choice>
  </mc:AlternateContent>
  <xr:revisionPtr revIDLastSave="0" documentId="13_ncr:1_{050588F7-8AC3-4B37-B2D1-B4DB94E8220A}" xr6:coauthVersionLast="45" xr6:coauthVersionMax="45" xr10:uidLastSave="{00000000-0000-0000-0000-000000000000}"/>
  <bookViews>
    <workbookView xWindow="-120" yWindow="-120" windowWidth="21840" windowHeight="13140" tabRatio="500" xr2:uid="{00000000-000D-0000-FFFF-FFFF00000000}"/>
  </bookViews>
  <sheets>
    <sheet name="Lapa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1" l="1"/>
  <c r="J11" i="1"/>
  <c r="L11" i="1"/>
  <c r="M11" i="1"/>
  <c r="I13" i="1"/>
  <c r="J13" i="1"/>
  <c r="K13" i="1"/>
  <c r="L13" i="1"/>
  <c r="M13" i="1"/>
  <c r="K14" i="1"/>
  <c r="J14" i="1"/>
  <c r="L14" i="1"/>
  <c r="M14" i="1"/>
  <c r="I15" i="1"/>
  <c r="J15" i="1"/>
  <c r="K15" i="1"/>
  <c r="L15" i="1"/>
  <c r="M15" i="1"/>
  <c r="I16" i="1"/>
  <c r="J16" i="1"/>
  <c r="L16" i="1"/>
  <c r="M16" i="1"/>
  <c r="N15" i="1" l="1"/>
  <c r="N14" i="1"/>
  <c r="N13" i="1"/>
  <c r="N16" i="1"/>
  <c r="K16" i="1"/>
  <c r="I14" i="1"/>
  <c r="K11" i="1"/>
  <c r="N11" i="1" s="1"/>
  <c r="J18" i="1"/>
  <c r="L18" i="1" l="1"/>
  <c r="M18" i="1"/>
  <c r="N18" i="1" l="1"/>
  <c r="K18" i="1"/>
  <c r="K19" i="1" s="1"/>
  <c r="I20" i="1" l="1"/>
  <c r="I21" i="1"/>
  <c r="I22" i="1" l="1"/>
  <c r="J6" i="1" s="1"/>
</calcChain>
</file>

<file path=xl/sharedStrings.xml><?xml version="1.0" encoding="utf-8"?>
<sst xmlns="http://schemas.openxmlformats.org/spreadsheetml/2006/main" count="49" uniqueCount="43">
  <si>
    <t>Tāmes izmaksas</t>
  </si>
  <si>
    <t>EUR</t>
  </si>
  <si>
    <t>Nr.p.k.</t>
  </si>
  <si>
    <t>Būvdarbu nosaukums</t>
  </si>
  <si>
    <t>Mērvienība</t>
  </si>
  <si>
    <t>Daudzums</t>
  </si>
  <si>
    <t>Vienības izmaksas</t>
  </si>
  <si>
    <t>Kopā uz visu apjomu</t>
  </si>
  <si>
    <t>Laika norma (c/h)</t>
  </si>
  <si>
    <t>Darba alga</t>
  </si>
  <si>
    <t>Būvizstrādājums</t>
  </si>
  <si>
    <t>Mehānismi</t>
  </si>
  <si>
    <t>Kopā</t>
  </si>
  <si>
    <t>Darbietilpība (c/h)</t>
  </si>
  <si>
    <t>Summa</t>
  </si>
  <si>
    <t>1.</t>
  </si>
  <si>
    <t>Demontāžas darbi</t>
  </si>
  <si>
    <t>1.1.</t>
  </si>
  <si>
    <t>m2</t>
  </si>
  <si>
    <t>2.</t>
  </si>
  <si>
    <t>Vispārīgie būvdarbi</t>
  </si>
  <si>
    <t>2.1.</t>
  </si>
  <si>
    <t>Nesošā karkasa uzstādīšana pirms dēļu seguma ieklāšanas tai skaitā izlīmeņošana</t>
  </si>
  <si>
    <t>2.2.</t>
  </si>
  <si>
    <t>Nesošā karkasa apstrāde ar antiseptiķi</t>
  </si>
  <si>
    <t>2.3.</t>
  </si>
  <si>
    <t>m3</t>
  </si>
  <si>
    <t>2.4.</t>
  </si>
  <si>
    <t>Dēļu seguma krāsošana divas reizes.</t>
  </si>
  <si>
    <t>Tiešās izmaksas kopā</t>
  </si>
  <si>
    <t xml:space="preserve"> t.sk. darba devēja sociālais nodoklis (24,09%)</t>
  </si>
  <si>
    <t>Nesošo konstrukciju demontāža</t>
  </si>
  <si>
    <t>Virsizdevumi (%)</t>
  </si>
  <si>
    <t>Peļņa (%)</t>
  </si>
  <si>
    <t>Tāme sastādīta 2020.gada _________________</t>
  </si>
  <si>
    <t xml:space="preserve">Pasūtītājs: Kandavas novada dome </t>
  </si>
  <si>
    <t>Būves nosaukums: Vānes estrādes grīdas atjaunošana</t>
  </si>
  <si>
    <t>Būves adrese: "Spīdolas", Vānes pagasts, Kandavas novads, LV-3131</t>
  </si>
  <si>
    <t>Lokālā tāme</t>
  </si>
  <si>
    <t xml:space="preserve">Tāmi sastādīja: </t>
  </si>
  <si>
    <t>Tāme sastādīta 2020.gada tirgus cenās</t>
  </si>
  <si>
    <t>Pavisam kopā bez PVN</t>
  </si>
  <si>
    <t>Dēļu seguma ieklāšana t.sk. palīgmateriāli, skrūves. Grīdas dēlis 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</si>
</sst>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26]dd/mmm"/>
    <numFmt numFmtId="165" formatCode="_-* #,##0.00_-;\-* #,##0.00_-;_-* \-??_-;_-@_-"/>
    <numFmt numFmtId="166" formatCode="0.0"/>
  </numFmts>
  <fonts count="9" x14ac:knownFonts="1">
    <font>
      <sz val="11"/>
      <color rgb="FF000000"/>
      <name val="Calibri"/>
      <family val="2"/>
      <charset val="186"/>
    </font>
    <font>
      <sz val="10"/>
      <name val="Arial"/>
      <family val="2"/>
      <charset val="204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0"/>
      <name val="Arial"/>
      <family val="2"/>
      <charset val="186"/>
    </font>
    <font>
      <sz val="8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5CE"/>
      </patternFill>
    </fill>
    <fill>
      <patternFill patternType="solid">
        <fgColor rgb="FFE7E6E6"/>
        <bgColor rgb="FFFFF5CE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165" fontId="7" fillId="0" borderId="0" applyBorder="0" applyProtection="0"/>
    <xf numFmtId="0" fontId="1" fillId="0" borderId="0"/>
    <xf numFmtId="0" fontId="2" fillId="0" borderId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0" xfId="2" applyFont="1" applyFill="1" applyAlignment="1" applyProtection="1">
      <alignment vertical="center" wrapText="1"/>
      <protection locked="0"/>
    </xf>
    <xf numFmtId="0" fontId="5" fillId="3" borderId="1" xfId="3" applyFont="1" applyFill="1" applyBorder="1" applyAlignment="1">
      <alignment horizontal="center" vertical="center" textRotation="90"/>
    </xf>
    <xf numFmtId="0" fontId="2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2" fontId="2" fillId="0" borderId="1" xfId="3" applyNumberFormat="1" applyFont="1" applyBorder="1" applyAlignment="1">
      <alignment horizontal="center" vertical="center"/>
    </xf>
    <xf numFmtId="164" fontId="2" fillId="0" borderId="1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 wrapText="1"/>
    </xf>
    <xf numFmtId="2" fontId="3" fillId="2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2" fontId="3" fillId="0" borderId="1" xfId="1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2" borderId="2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2" fontId="2" fillId="0" borderId="1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2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0" fillId="0" borderId="0" xfId="0" applyFill="1"/>
    <xf numFmtId="0" fontId="6" fillId="0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 wrapText="1"/>
    </xf>
    <xf numFmtId="2" fontId="8" fillId="2" borderId="6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textRotation="90"/>
    </xf>
    <xf numFmtId="0" fontId="2" fillId="2" borderId="0" xfId="2" applyFont="1" applyFill="1" applyBorder="1" applyAlignment="1" applyProtection="1">
      <alignment horizontal="left" vertical="center" wrapText="1"/>
    </xf>
    <xf numFmtId="0" fontId="2" fillId="2" borderId="0" xfId="2" applyFont="1" applyFill="1" applyBorder="1" applyAlignment="1" applyProtection="1">
      <alignment horizontal="left" vertical="center" wrapText="1"/>
      <protection locked="0"/>
    </xf>
    <xf numFmtId="0" fontId="2" fillId="2" borderId="0" xfId="2" applyFont="1" applyFill="1" applyBorder="1" applyAlignment="1" applyProtection="1">
      <alignment horizontal="center" vertical="center" wrapText="1"/>
      <protection locked="0"/>
    </xf>
    <xf numFmtId="2" fontId="3" fillId="2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2" applyFont="1" applyBorder="1" applyAlignment="1" applyProtection="1">
      <alignment horizontal="left" vertical="center" wrapText="1"/>
    </xf>
  </cellXfs>
  <cellStyles count="4">
    <cellStyle name="Comma" xfId="1" builtinId="3"/>
    <cellStyle name="Normal" xfId="0" builtinId="0"/>
    <cellStyle name="Normal_Baldones" xfId="2" xr:uid="{00000000-0005-0000-0000-000006000000}"/>
    <cellStyle name="Parastais 4" xfId="3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E7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5"/>
  <sheetViews>
    <sheetView tabSelected="1" zoomScale="80" zoomScaleNormal="80" workbookViewId="0">
      <selection activeCell="B17" sqref="B17"/>
    </sheetView>
  </sheetViews>
  <sheetFormatPr defaultColWidth="9.140625" defaultRowHeight="15" x14ac:dyDescent="0.25"/>
  <cols>
    <col min="1" max="1" width="7.5703125" style="1" customWidth="1"/>
    <col min="2" max="2" width="52.140625" style="1" customWidth="1"/>
    <col min="3" max="1025" width="9.140625" style="1"/>
  </cols>
  <sheetData>
    <row r="1" spans="1:14" x14ac:dyDescent="0.25">
      <c r="A1" s="2"/>
      <c r="B1" s="2"/>
      <c r="J1" s="2"/>
      <c r="K1" s="2"/>
      <c r="L1" s="2"/>
      <c r="M1" s="2"/>
      <c r="N1" s="3"/>
    </row>
    <row r="2" spans="1:14" x14ac:dyDescent="0.25">
      <c r="A2" s="2"/>
      <c r="B2" s="4"/>
      <c r="C2" s="57" t="s">
        <v>38</v>
      </c>
      <c r="D2" s="57"/>
      <c r="E2" s="57"/>
      <c r="F2" s="57"/>
      <c r="G2" s="57"/>
      <c r="H2" s="57"/>
      <c r="I2" s="57"/>
      <c r="J2" s="2"/>
      <c r="K2" s="2"/>
      <c r="L2" s="2"/>
      <c r="M2" s="2"/>
      <c r="N2" s="3"/>
    </row>
    <row r="3" spans="1:14" x14ac:dyDescent="0.25">
      <c r="A3" s="58" t="s">
        <v>35</v>
      </c>
      <c r="B3" s="58"/>
      <c r="C3" s="59"/>
      <c r="D3" s="59"/>
      <c r="E3" s="59"/>
      <c r="F3" s="59"/>
      <c r="G3" s="59"/>
      <c r="H3" s="59"/>
      <c r="I3" s="59"/>
      <c r="J3" s="2"/>
      <c r="K3" s="2"/>
      <c r="L3" s="2"/>
      <c r="M3" s="2"/>
      <c r="N3" s="3"/>
    </row>
    <row r="4" spans="1:14" ht="12.75" customHeight="1" x14ac:dyDescent="0.25">
      <c r="A4" s="60" t="s">
        <v>36</v>
      </c>
      <c r="B4" s="60"/>
      <c r="C4" s="60"/>
      <c r="D4" s="59"/>
      <c r="E4" s="59"/>
      <c r="F4" s="59"/>
      <c r="G4" s="59"/>
      <c r="H4" s="59"/>
      <c r="I4" s="59"/>
      <c r="J4" s="59"/>
      <c r="K4" s="59"/>
      <c r="L4" s="59"/>
      <c r="M4" s="59"/>
      <c r="N4" s="3"/>
    </row>
    <row r="5" spans="1:14" ht="12.75" customHeight="1" x14ac:dyDescent="0.25">
      <c r="A5" s="53" t="s">
        <v>37</v>
      </c>
      <c r="B5" s="53"/>
      <c r="C5" s="53"/>
      <c r="D5" s="49"/>
      <c r="E5" s="49"/>
      <c r="F5" s="49"/>
      <c r="G5" s="49"/>
      <c r="H5" s="49"/>
      <c r="I5" s="49"/>
      <c r="J5" s="49"/>
      <c r="K5" s="49"/>
      <c r="L5" s="3"/>
      <c r="M5" s="3"/>
      <c r="N5" s="3"/>
    </row>
    <row r="6" spans="1:14" ht="12.75" customHeight="1" x14ac:dyDescent="0.25">
      <c r="A6" s="54" t="s">
        <v>40</v>
      </c>
      <c r="B6" s="54"/>
      <c r="C6" s="54"/>
      <c r="D6" s="54"/>
      <c r="E6" s="54"/>
      <c r="F6" s="5"/>
      <c r="G6" s="5"/>
      <c r="H6" s="55" t="s">
        <v>0</v>
      </c>
      <c r="I6" s="55"/>
      <c r="J6" s="56">
        <f>I22</f>
        <v>0</v>
      </c>
      <c r="K6" s="56"/>
      <c r="L6" s="56"/>
      <c r="M6" s="48" t="s">
        <v>1</v>
      </c>
      <c r="N6" s="48"/>
    </row>
    <row r="7" spans="1:14" x14ac:dyDescent="0.25">
      <c r="A7" s="54"/>
      <c r="B7" s="54"/>
      <c r="C7" s="54"/>
      <c r="D7" s="54"/>
      <c r="E7" s="54"/>
      <c r="F7" s="3"/>
      <c r="G7" s="3"/>
      <c r="H7" s="49" t="s">
        <v>34</v>
      </c>
      <c r="I7" s="49"/>
      <c r="J7" s="49"/>
      <c r="K7" s="49"/>
      <c r="L7" s="49"/>
      <c r="M7" s="49"/>
      <c r="N7" s="49"/>
    </row>
    <row r="8" spans="1:14" ht="12.75" customHeight="1" x14ac:dyDescent="0.25">
      <c r="A8" s="51" t="s">
        <v>2</v>
      </c>
      <c r="B8" s="51" t="s">
        <v>3</v>
      </c>
      <c r="C8" s="52" t="s">
        <v>4</v>
      </c>
      <c r="D8" s="52" t="s">
        <v>5</v>
      </c>
      <c r="E8" s="50" t="s">
        <v>6</v>
      </c>
      <c r="F8" s="50"/>
      <c r="G8" s="50"/>
      <c r="H8" s="50"/>
      <c r="I8" s="50"/>
      <c r="J8" s="50" t="s">
        <v>7</v>
      </c>
      <c r="K8" s="50"/>
      <c r="L8" s="50"/>
      <c r="M8" s="50"/>
      <c r="N8" s="50"/>
    </row>
    <row r="9" spans="1:14" ht="91.5" x14ac:dyDescent="0.25">
      <c r="A9" s="51"/>
      <c r="B9" s="51"/>
      <c r="C9" s="52"/>
      <c r="D9" s="52"/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6" t="s">
        <v>13</v>
      </c>
      <c r="K9" s="6" t="s">
        <v>9</v>
      </c>
      <c r="L9" s="6" t="s">
        <v>10</v>
      </c>
      <c r="M9" s="6" t="s">
        <v>11</v>
      </c>
      <c r="N9" s="6" t="s">
        <v>14</v>
      </c>
    </row>
    <row r="10" spans="1:14" x14ac:dyDescent="0.25">
      <c r="A10" s="7" t="s">
        <v>15</v>
      </c>
      <c r="B10" s="8" t="s">
        <v>16</v>
      </c>
      <c r="C10" s="9"/>
      <c r="D10" s="9"/>
      <c r="E10" s="9"/>
      <c r="F10" s="10"/>
      <c r="G10" s="10"/>
      <c r="H10" s="10"/>
      <c r="I10" s="10"/>
      <c r="J10" s="9"/>
      <c r="K10" s="9"/>
      <c r="L10" s="9"/>
      <c r="M10" s="9"/>
      <c r="N10" s="9"/>
    </row>
    <row r="11" spans="1:14" x14ac:dyDescent="0.25">
      <c r="A11" s="11" t="s">
        <v>17</v>
      </c>
      <c r="B11" s="12" t="s">
        <v>31</v>
      </c>
      <c r="C11" s="9" t="s">
        <v>18</v>
      </c>
      <c r="D11" s="9">
        <v>110</v>
      </c>
      <c r="E11" s="30"/>
      <c r="F11" s="31"/>
      <c r="G11" s="31"/>
      <c r="H11" s="31"/>
      <c r="I11" s="13">
        <f>ROUND(H11+G11+F11,2)</f>
        <v>0</v>
      </c>
      <c r="J11" s="38">
        <f>ROUND(D11*E11,1)</f>
        <v>0</v>
      </c>
      <c r="K11" s="13">
        <f>ROUND(D11*F11,2)</f>
        <v>0</v>
      </c>
      <c r="L11" s="13">
        <f>ROUND(D11*G11,2)</f>
        <v>0</v>
      </c>
      <c r="M11" s="13">
        <f>ROUND(D11*H11,2)</f>
        <v>0</v>
      </c>
      <c r="N11" s="13">
        <f>ROUND(M11+L11+K11,2)</f>
        <v>0</v>
      </c>
    </row>
    <row r="12" spans="1:14" x14ac:dyDescent="0.25">
      <c r="A12" s="14" t="s">
        <v>19</v>
      </c>
      <c r="B12" s="15" t="s">
        <v>20</v>
      </c>
      <c r="C12" s="16"/>
      <c r="D12" s="16"/>
      <c r="E12" s="32"/>
      <c r="F12" s="31"/>
      <c r="G12" s="33"/>
      <c r="H12" s="33"/>
      <c r="I12" s="17"/>
      <c r="J12" s="38"/>
      <c r="K12" s="13"/>
      <c r="L12" s="13"/>
      <c r="M12" s="13"/>
      <c r="N12" s="13"/>
    </row>
    <row r="13" spans="1:14" ht="26.25" x14ac:dyDescent="0.25">
      <c r="A13" s="18" t="s">
        <v>21</v>
      </c>
      <c r="B13" s="19" t="s">
        <v>22</v>
      </c>
      <c r="C13" s="20" t="s">
        <v>18</v>
      </c>
      <c r="D13" s="14">
        <v>110</v>
      </c>
      <c r="E13" s="34"/>
      <c r="F13" s="31"/>
      <c r="G13" s="35"/>
      <c r="H13" s="35"/>
      <c r="I13" s="13">
        <f>ROUND(H13+G13+F13,2)</f>
        <v>0</v>
      </c>
      <c r="J13" s="38">
        <f>ROUND(D13*E13,1)</f>
        <v>0</v>
      </c>
      <c r="K13" s="13">
        <f>ROUND(D13*F13,2)</f>
        <v>0</v>
      </c>
      <c r="L13" s="13">
        <f>ROUND(D13*G13,2)</f>
        <v>0</v>
      </c>
      <c r="M13" s="13">
        <f>ROUND(D13*H13,2)</f>
        <v>0</v>
      </c>
      <c r="N13" s="13">
        <f>ROUND(M13+L13+K13,2)</f>
        <v>0</v>
      </c>
    </row>
    <row r="14" spans="1:14" x14ac:dyDescent="0.25">
      <c r="A14" s="14" t="s">
        <v>23</v>
      </c>
      <c r="B14" s="21" t="s">
        <v>24</v>
      </c>
      <c r="C14" s="20" t="s">
        <v>18</v>
      </c>
      <c r="D14" s="14">
        <v>110</v>
      </c>
      <c r="E14" s="34"/>
      <c r="F14" s="31"/>
      <c r="G14" s="35"/>
      <c r="H14" s="35"/>
      <c r="I14" s="13">
        <f>ROUND(H14+G14+F14,2)</f>
        <v>0</v>
      </c>
      <c r="J14" s="38">
        <f>ROUND(D14*E14,1)</f>
        <v>0</v>
      </c>
      <c r="K14" s="13">
        <f>ROUND(D14*F14,2)</f>
        <v>0</v>
      </c>
      <c r="L14" s="13">
        <f>ROUND(D14*G14,2)</f>
        <v>0</v>
      </c>
      <c r="M14" s="13">
        <f>ROUND(D14*H14,2)</f>
        <v>0</v>
      </c>
      <c r="N14" s="13">
        <f>ROUND(M14+L14+K14,2)</f>
        <v>0</v>
      </c>
    </row>
    <row r="15" spans="1:14" ht="26.25" x14ac:dyDescent="0.25">
      <c r="A15" s="20" t="s">
        <v>25</v>
      </c>
      <c r="B15" s="19" t="s">
        <v>42</v>
      </c>
      <c r="C15" s="20" t="s">
        <v>26</v>
      </c>
      <c r="D15" s="20">
        <v>4.4000000000000004</v>
      </c>
      <c r="E15" s="36"/>
      <c r="F15" s="31"/>
      <c r="G15" s="37"/>
      <c r="H15" s="37"/>
      <c r="I15" s="13">
        <f>ROUND(H15+G15+F15,2)</f>
        <v>0</v>
      </c>
      <c r="J15" s="38">
        <f>ROUND(D15*E15,1)</f>
        <v>0</v>
      </c>
      <c r="K15" s="13">
        <f>ROUND(D15*F15,2)</f>
        <v>0</v>
      </c>
      <c r="L15" s="13">
        <f>ROUND(D15*G15,2)</f>
        <v>0</v>
      </c>
      <c r="M15" s="13">
        <f>ROUND(D15*H15,2)</f>
        <v>0</v>
      </c>
      <c r="N15" s="13">
        <f>ROUND(M15+L15+K15,2)</f>
        <v>0</v>
      </c>
    </row>
    <row r="16" spans="1:14" x14ac:dyDescent="0.25">
      <c r="A16" s="14" t="s">
        <v>27</v>
      </c>
      <c r="B16" s="21" t="s">
        <v>28</v>
      </c>
      <c r="C16" s="14" t="s">
        <v>18</v>
      </c>
      <c r="D16" s="14">
        <v>110</v>
      </c>
      <c r="E16" s="34"/>
      <c r="F16" s="31"/>
      <c r="G16" s="35"/>
      <c r="H16" s="35"/>
      <c r="I16" s="13">
        <f>ROUND(H16+G16+F16,2)</f>
        <v>0</v>
      </c>
      <c r="J16" s="38">
        <f>ROUND(D16*E16,1)</f>
        <v>0</v>
      </c>
      <c r="K16" s="13">
        <f>ROUND(D16*F16,2)</f>
        <v>0</v>
      </c>
      <c r="L16" s="13">
        <f>ROUND(D16*G16,2)</f>
        <v>0</v>
      </c>
      <c r="M16" s="13">
        <f>ROUND(D16*H16,2)</f>
        <v>0</v>
      </c>
      <c r="N16" s="13">
        <f>ROUND(M16+L16+K16,2)</f>
        <v>0</v>
      </c>
    </row>
    <row r="17" spans="1:1025" x14ac:dyDescent="0.25">
      <c r="A17" s="21"/>
      <c r="B17" s="21"/>
      <c r="C17" s="21"/>
      <c r="D17" s="21"/>
      <c r="E17" s="21"/>
      <c r="F17" s="22"/>
      <c r="G17" s="22"/>
      <c r="H17" s="22"/>
      <c r="I17" s="22"/>
      <c r="J17" s="21"/>
      <c r="K17" s="22"/>
      <c r="L17" s="22"/>
      <c r="M17" s="22"/>
      <c r="N17" s="22"/>
    </row>
    <row r="18" spans="1:1025" x14ac:dyDescent="0.25">
      <c r="A18" s="23"/>
      <c r="B18" s="46" t="s">
        <v>29</v>
      </c>
      <c r="C18" s="46"/>
      <c r="D18" s="46"/>
      <c r="E18" s="46"/>
      <c r="F18" s="46"/>
      <c r="G18" s="46"/>
      <c r="H18" s="46"/>
      <c r="I18" s="46"/>
      <c r="J18" s="24">
        <f>SUM(J10:J17)</f>
        <v>0</v>
      </c>
      <c r="K18" s="24">
        <f>SUM(K10:K17)</f>
        <v>0</v>
      </c>
      <c r="L18" s="24">
        <f>SUM(L10:L17)</f>
        <v>0</v>
      </c>
      <c r="M18" s="24">
        <f>SUM(M10:M17)</f>
        <v>0</v>
      </c>
      <c r="N18" s="24">
        <f>SUM(N10:N17)</f>
        <v>0</v>
      </c>
    </row>
    <row r="19" spans="1:1025" x14ac:dyDescent="0.25">
      <c r="A19" s="25"/>
      <c r="B19" s="47" t="s">
        <v>30</v>
      </c>
      <c r="C19" s="47"/>
      <c r="D19" s="47"/>
      <c r="E19" s="47"/>
      <c r="F19" s="47"/>
      <c r="G19" s="47"/>
      <c r="H19" s="47"/>
      <c r="I19" s="47"/>
      <c r="J19" s="26"/>
      <c r="K19" s="27">
        <f>K18-(K18/1.2409)</f>
        <v>0</v>
      </c>
      <c r="L19" s="27"/>
      <c r="M19" s="27"/>
      <c r="N19" s="27"/>
    </row>
    <row r="20" spans="1:1025" ht="12.75" customHeight="1" x14ac:dyDescent="0.25">
      <c r="A20" s="28"/>
      <c r="B20" s="42" t="s">
        <v>32</v>
      </c>
      <c r="C20" s="42"/>
      <c r="D20" s="42"/>
      <c r="E20" s="42"/>
      <c r="F20" s="42"/>
      <c r="G20" s="42"/>
      <c r="H20" s="42"/>
      <c r="I20" s="43">
        <f>ROUND(N18*14%,2)</f>
        <v>0</v>
      </c>
      <c r="J20" s="43"/>
      <c r="K20" s="43"/>
      <c r="L20" s="43"/>
      <c r="M20" s="43"/>
      <c r="N20" s="43"/>
    </row>
    <row r="21" spans="1:1025" ht="12.75" customHeight="1" x14ac:dyDescent="0.25">
      <c r="A21" s="28"/>
      <c r="B21" s="42" t="s">
        <v>33</v>
      </c>
      <c r="C21" s="42"/>
      <c r="D21" s="42"/>
      <c r="E21" s="42"/>
      <c r="F21" s="42"/>
      <c r="G21" s="42"/>
      <c r="H21" s="42"/>
      <c r="I21" s="43">
        <f>ROUND(N18*7%,2)</f>
        <v>0</v>
      </c>
      <c r="J21" s="43"/>
      <c r="K21" s="43"/>
      <c r="L21" s="43"/>
      <c r="M21" s="43"/>
      <c r="N21" s="43"/>
    </row>
    <row r="22" spans="1:1025" ht="12.75" customHeight="1" x14ac:dyDescent="0.25">
      <c r="A22" s="29"/>
      <c r="B22" s="44" t="s">
        <v>41</v>
      </c>
      <c r="C22" s="44"/>
      <c r="D22" s="44"/>
      <c r="E22" s="44"/>
      <c r="F22" s="44"/>
      <c r="G22" s="44"/>
      <c r="H22" s="44"/>
      <c r="I22" s="45">
        <f>ROUND(N18+I20+I21,2)</f>
        <v>0</v>
      </c>
      <c r="J22" s="45"/>
      <c r="K22" s="45"/>
      <c r="L22" s="45"/>
      <c r="M22" s="45"/>
      <c r="N22" s="45"/>
    </row>
    <row r="23" spans="1:1025" s="40" customFormat="1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</row>
    <row r="24" spans="1:1025" s="40" customForma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</row>
    <row r="25" spans="1:1025" x14ac:dyDescent="0.25">
      <c r="B25" s="1" t="s">
        <v>39</v>
      </c>
    </row>
  </sheetData>
  <mergeCells count="27">
    <mergeCell ref="C2:I2"/>
    <mergeCell ref="A3:B3"/>
    <mergeCell ref="C3:I3"/>
    <mergeCell ref="A4:C4"/>
    <mergeCell ref="D4:M4"/>
    <mergeCell ref="A5:C5"/>
    <mergeCell ref="D5:K5"/>
    <mergeCell ref="A6:E7"/>
    <mergeCell ref="H6:I6"/>
    <mergeCell ref="J6:L6"/>
    <mergeCell ref="A8:A9"/>
    <mergeCell ref="B8:B9"/>
    <mergeCell ref="C8:C9"/>
    <mergeCell ref="D8:D9"/>
    <mergeCell ref="E8:I8"/>
    <mergeCell ref="B18:I18"/>
    <mergeCell ref="B19:I19"/>
    <mergeCell ref="B20:H20"/>
    <mergeCell ref="I20:N20"/>
    <mergeCell ref="M6:N6"/>
    <mergeCell ref="H7:N7"/>
    <mergeCell ref="J8:N8"/>
    <mergeCell ref="A23:N24"/>
    <mergeCell ref="B21:H21"/>
    <mergeCell ref="I21:N21"/>
    <mergeCell ref="B22:H22"/>
    <mergeCell ref="I22:N22"/>
  </mergeCells>
  <pageMargins left="0.7" right="0.7" top="0.75" bottom="0.75" header="0.51180555555555496" footer="0.51180555555555496"/>
  <pageSetup paperSize="9" scale="77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elvis</dc:creator>
  <dc:description/>
  <cp:lastModifiedBy>Valda Stova</cp:lastModifiedBy>
  <cp:revision>2</cp:revision>
  <cp:lastPrinted>2020-03-19T06:40:57Z</cp:lastPrinted>
  <dcterms:created xsi:type="dcterms:W3CDTF">2020-03-18T08:25:18Z</dcterms:created>
  <dcterms:modified xsi:type="dcterms:W3CDTF">2020-05-14T13:46:57Z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