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LT" sheetId="1" r:id="rId1"/>
  </sheets>
  <definedNames/>
  <calcPr fullCalcOnLoad="1"/>
</workbook>
</file>

<file path=xl/sharedStrings.xml><?xml version="1.0" encoding="utf-8"?>
<sst xmlns="http://schemas.openxmlformats.org/spreadsheetml/2006/main" count="275" uniqueCount="136">
  <si>
    <t>Lokālā tāme Nr.1/1</t>
  </si>
  <si>
    <t>Ārējo elektroapgādes un teritorijas apgaismojuma izbūves darbu izmaksas</t>
  </si>
  <si>
    <t>(Darba veids vai konstruktīvā elementa nosaukums)</t>
  </si>
  <si>
    <t>Būves nosaukums:</t>
  </si>
  <si>
    <t>Kūrorta 14, Kandava, Kandavas nov.</t>
  </si>
  <si>
    <r>
      <t xml:space="preserve">Objekta nosaukums:                                                                                                          </t>
    </r>
    <r>
      <rPr>
        <sz val="11"/>
        <rFont val="Times New Roman"/>
        <family val="1"/>
      </rPr>
      <t>Brīvdabas estrāde "Ozolāji"</t>
    </r>
  </si>
  <si>
    <t>Objekta adrese:</t>
  </si>
  <si>
    <t xml:space="preserve">Pasūtījuma Nr.: </t>
  </si>
  <si>
    <t>Sastādīta 2015.</t>
  </si>
  <si>
    <t xml:space="preserve">gada tirgus cenās, pamatojoties uz darbu aprakstu </t>
  </si>
  <si>
    <t>ELT</t>
  </si>
  <si>
    <t>daļas rasējumiem</t>
  </si>
  <si>
    <t>Tāmes izmaksas</t>
  </si>
  <si>
    <t>EUR</t>
  </si>
  <si>
    <t>Tāme sastādīta:</t>
  </si>
  <si>
    <t>gada</t>
  </si>
  <si>
    <t>XX</t>
  </si>
  <si>
    <t>mēnesī</t>
  </si>
  <si>
    <t>N.</t>
  </si>
  <si>
    <t>Mēra</t>
  </si>
  <si>
    <t>Dau -</t>
  </si>
  <si>
    <t>Vienības izmaksas</t>
  </si>
  <si>
    <t>Kopējās izmaksas  EUR</t>
  </si>
  <si>
    <t>p.</t>
  </si>
  <si>
    <t>Kods</t>
  </si>
  <si>
    <t>Darba nosaukums</t>
  </si>
  <si>
    <t>vienība</t>
  </si>
  <si>
    <t>dzums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</si>
  <si>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</si>
  <si>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</si>
  <si>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</si>
  <si>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</si>
  <si>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</si>
  <si>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</si>
  <si>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</si>
  <si>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norma,</t>
  </si>
  <si>
    <t>apm.lik-</t>
  </si>
  <si>
    <t>alga,</t>
  </si>
  <si>
    <t>riāli,</t>
  </si>
  <si>
    <t>nismi,</t>
  </si>
  <si>
    <t>ietilpība,</t>
  </si>
  <si>
    <t>k.</t>
  </si>
  <si>
    <t>c/h</t>
  </si>
  <si>
    <t>me,EUR/h</t>
  </si>
  <si>
    <t>ĀRĒJĀS ELEKTROAPGĀDES IZBŪVES DARBI</t>
  </si>
  <si>
    <t>22-00000</t>
  </si>
  <si>
    <t>Kabeļu trases nospraušana LKS-92 koordin.sist.</t>
  </si>
  <si>
    <t>m</t>
  </si>
  <si>
    <t>Kabeļu tranšejas 0,4x0,8m rakšana, aizbēršana ar grunts blietēšanu pa kārtām</t>
  </si>
  <si>
    <t>Esošo komunikāciju atrakšana</t>
  </si>
  <si>
    <t>gab.</t>
  </si>
  <si>
    <t>Kabeļu gultnes sagatavošana un uzbērumu izveidošana</t>
  </si>
  <si>
    <t>Caurules montāža tranšejā</t>
  </si>
  <si>
    <t>Caurule Kabuflex 50</t>
  </si>
  <si>
    <t>Caurule Kabuflex 75</t>
  </si>
  <si>
    <t>Caurule Kabuflex 110</t>
  </si>
  <si>
    <t xml:space="preserve">Kabeļa montāža caurulē </t>
  </si>
  <si>
    <t>Kabelis AXMK-4x70</t>
  </si>
  <si>
    <t>Kabelis AXMK-4x25</t>
  </si>
  <si>
    <t>Kabelis AXMK-4x16</t>
  </si>
  <si>
    <t>Kabelis NYY-J-5x16</t>
  </si>
  <si>
    <t>Kabelis NYY-J-5x10</t>
  </si>
  <si>
    <t>Kabelis NYY-J-5x6</t>
  </si>
  <si>
    <t>Kabelis NYY-J-5x4</t>
  </si>
  <si>
    <t>Kabeļa signāllentas ieklāšana</t>
  </si>
  <si>
    <t>Kabeļu signāllenta "Kabelis"</t>
  </si>
  <si>
    <t>Vadības sadalnes montāža uz pamatnes ar automātslēdžiem</t>
  </si>
  <si>
    <t>Vadībs sadalne ar automātslēdžiem(zemskatuves telpā)</t>
  </si>
  <si>
    <t>Ievadsadalnes montāža uz pamatnes ar automātslēdžiem(zemskatuves telpā)</t>
  </si>
  <si>
    <t>Ievadalne  (ar automātslēdžiem)</t>
  </si>
  <si>
    <t>PEHD caurules D=110 horizontālaurbšana-caurvilkšana</t>
  </si>
  <si>
    <t>Caurule Evocab hard 110 mehāniskā cietība 1250N</t>
  </si>
  <si>
    <t>Kabeļu komutācijas sadalne montāža</t>
  </si>
  <si>
    <t>Sadalne SKRF 260/400/1 (ar rozešu bloku 16A)</t>
  </si>
  <si>
    <t>Sadalne SKRF 260/400/1 (sadalnes tips Nr.1 32A) skatīt ELT 2</t>
  </si>
  <si>
    <t>Sadalne SKRF 260/400/1 (sadalnes tips Nr.2 63A)  skatīt ELT 2</t>
  </si>
  <si>
    <t>Komutācijas sadalne LUKS 2</t>
  </si>
  <si>
    <t>Bedres rakšana apgaismojuma balstu dzelzsbetona pamatnei</t>
  </si>
  <si>
    <t>Dzelzsbetona pamatne</t>
  </si>
  <si>
    <t>Montēt balstu dzelzsbetona pamatni ar manžeti</t>
  </si>
  <si>
    <t>Montēt cinkotu parka apgaismojuma stabu ar manžeti l=6m</t>
  </si>
  <si>
    <t>Cinkots parka stabs ar manžeti l=6m</t>
  </si>
  <si>
    <t>Montēt prožektoru LED Vizulo OWL 236W</t>
  </si>
  <si>
    <t>Prožektors LED Vizulo OWL 236W</t>
  </si>
  <si>
    <t>Balstu montāža (4m) ar komplektējošiem elementiem</t>
  </si>
  <si>
    <t xml:space="preserve">Parka dekoratīvs balsts, l=4m </t>
  </si>
  <si>
    <t>Pienstikla kupols zīles formā Na 70W ar spuldzi</t>
  </si>
  <si>
    <t>Montēt spaiļu blokus SV15</t>
  </si>
  <si>
    <t>Spaiļu bloks SVI5</t>
  </si>
  <si>
    <t>Montēt automātisko slēdzi 1C6</t>
  </si>
  <si>
    <t>Automātslēdzis 1fC6</t>
  </si>
  <si>
    <t>Montēt kabeli MMJ-3x1,5</t>
  </si>
  <si>
    <t>Kabelis MMJ-3x1.5</t>
  </si>
  <si>
    <t>ZS sausā kabeļa gala apdare</t>
  </si>
  <si>
    <t>Kabeļu gala apdare EPKT 0015</t>
  </si>
  <si>
    <t>Caurumu borēšana pamatos</t>
  </si>
  <si>
    <t>Zemēšanas kontūra izbūve</t>
  </si>
  <si>
    <t>kompl</t>
  </si>
  <si>
    <t>Zemēšanas kontūrs</t>
  </si>
  <si>
    <t>Elektropārvades līnijas ģeodēziskā kontrolkartēšana</t>
  </si>
  <si>
    <t>Tehniskās dokumentācijas izgatavošana</t>
  </si>
  <si>
    <t>objekts</t>
  </si>
  <si>
    <t>Objekta sagatavošana nodošanai-pieņemšanai ekspluatācijā</t>
  </si>
  <si>
    <t>Palīgmateriāli u.c.neuzskaitītie materiāli</t>
  </si>
  <si>
    <t>Smilts</t>
  </si>
  <si>
    <r>
      <t>m</t>
    </r>
    <r>
      <rPr>
        <vertAlign val="superscript"/>
        <sz val="11"/>
        <rFont val="Times New Roman"/>
        <family val="1"/>
      </rPr>
      <t>3</t>
    </r>
  </si>
  <si>
    <t>Esošo apgaismojuma balstu demontāža un utilizācija</t>
  </si>
  <si>
    <t>Dažādi darbi</t>
  </si>
  <si>
    <t>līg.cena</t>
  </si>
  <si>
    <t>Objektu būvasu nospraušana</t>
  </si>
  <si>
    <t>obj.</t>
  </si>
  <si>
    <t>03-00000</t>
  </si>
  <si>
    <r>
      <t>Divu skatuves apgaismojumu platformu</t>
    </r>
    <r>
      <rPr>
        <sz val="11"/>
        <rFont val="Times New Roman"/>
        <family val="1"/>
      </rPr>
      <t xml:space="preserve"> pamatu rakšanas darbi ar rokām (2,0x3,0x2,3m)x2</t>
    </r>
  </si>
  <si>
    <t>Liekās esošās grunts savākšana ar ekskavatoru, berot kravas automašīnā, aizvešana (līdz 10 km) un utilizācija</t>
  </si>
  <si>
    <t>m3</t>
  </si>
  <si>
    <t>05-00000</t>
  </si>
  <si>
    <t>Pamatu piebēršanas ar smilti ar blietēšanu pēc divu skatuves apgaismojumu platformu izbūves</t>
  </si>
  <si>
    <t>Blietētu šķembu (frakcija 20-40 mm) pamatnes ierīkošana h=0,15m (šķembas blietēt līdz beruma masa sasniedz 1.65 t/m3)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</si>
  <si>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</si>
  <si>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Betona B15 sagatavošanas kārtas ieklāšana pie pamatnes izbūves</t>
  </si>
  <si>
    <t>Veidņu montāža plātnes daļai (2,0x3,0x0,2)x2x2, pārkarei 0,6x2x2 veidņu demontāža, citi darbi.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</si>
  <si>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</si>
  <si>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Stiegru uzstādīšana  divām plātnēm</t>
  </si>
  <si>
    <t>kg</t>
  </si>
  <si>
    <t>Pamatu betonēšana, betons B25 (C20/25), W8, F100</t>
  </si>
  <si>
    <t>Materiālu sagādes un transportēšanas izdevumi</t>
  </si>
  <si>
    <t>KOPĀ PAR 1/1:</t>
  </si>
  <si>
    <t>Materiālu transports</t>
  </si>
  <si>
    <t>KOPĀ TIEŠĀS IZMAKSAS:</t>
  </si>
  <si>
    <t>Sastādīja</t>
  </si>
  <si>
    <t>Sertifikāta Nr.</t>
  </si>
  <si>
    <t>Pārbaudīja</t>
  </si>
  <si>
    <t>(paraksts un tā atšifrējums,datums)</t>
  </si>
  <si>
    <t>Vienmodu 24 dzīslu optiskās šķiedras kabelis guldīšanai zemē</t>
  </si>
  <si>
    <t>VIDEONOVĒROŠANAS IZBŪVES DARBI</t>
  </si>
  <si>
    <r>
      <t>Brīvdabas estrādes "Ozolāji" rekonstrukcija</t>
    </r>
    <r>
      <rPr>
        <b/>
        <sz val="11"/>
        <rFont val="Times New Roman"/>
        <family val="1"/>
      </rPr>
      <t xml:space="preserve"> Otrās kārta Elektroapgādes daļa</t>
    </r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</si>
</sst>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0.00;[Red]0.00"/>
    <numFmt numFmtId="166" formatCode="0.0"/>
    <numFmt numFmtId="167" formatCode="_(* #,##0.00_);_(* \(#,##0.00\);_(* &quot;&quot;??_);_(@_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1"/>
      <family val="0"/>
    </font>
    <font>
      <sz val="10"/>
      <name val="Times New Roman"/>
      <family val="1"/>
    </font>
    <font>
      <sz val="10"/>
      <color indexed="30"/>
      <name val="Arial"/>
      <family val="2"/>
    </font>
    <font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30"/>
      <name val="Times New Roman"/>
      <family val="1"/>
    </font>
    <font>
      <sz val="11"/>
      <color indexed="56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3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62"/>
      </top>
      <bottom style="hair">
        <color indexed="62"/>
      </bottom>
    </border>
    <border>
      <left style="thin">
        <color indexed="8"/>
      </left>
      <right style="thin">
        <color indexed="8"/>
      </right>
      <top style="hair">
        <color indexed="62"/>
      </top>
      <bottom style="hair">
        <color indexed="62"/>
      </bottom>
    </border>
    <border>
      <left>
        <color indexed="63"/>
      </left>
      <right style="thin">
        <color indexed="8"/>
      </right>
      <top style="hair">
        <color indexed="62"/>
      </top>
      <bottom style="hair">
        <color indexed="62"/>
      </bottom>
    </border>
    <border>
      <left style="thin">
        <color indexed="8"/>
      </left>
      <right style="thin">
        <color indexed="8"/>
      </right>
      <top style="hair">
        <color indexed="6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62"/>
      </bottom>
    </border>
    <border>
      <left>
        <color indexed="63"/>
      </left>
      <right style="thin">
        <color indexed="8"/>
      </right>
      <top style="hair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4" fontId="0" fillId="0" borderId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10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67" applyFont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vertical="center" wrapText="1"/>
    </xf>
    <xf numFmtId="2" fontId="11" fillId="0" borderId="27" xfId="59" applyNumberFormat="1" applyFont="1" applyFill="1" applyBorder="1" applyAlignment="1">
      <alignment horizontal="center" vertical="center" wrapText="1"/>
      <protection/>
    </xf>
    <xf numFmtId="165" fontId="7" fillId="33" borderId="27" xfId="62" applyNumberFormat="1" applyFont="1" applyFill="1" applyBorder="1" applyAlignment="1">
      <alignment horizontal="center" vertical="center" wrapText="1"/>
      <protection/>
    </xf>
    <xf numFmtId="2" fontId="11" fillId="0" borderId="27" xfId="63" applyNumberFormat="1" applyFont="1" applyFill="1" applyBorder="1" applyAlignment="1">
      <alignment horizontal="center" vertical="center" wrapText="1"/>
      <protection/>
    </xf>
    <xf numFmtId="165" fontId="7" fillId="33" borderId="2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right" vertical="center" wrapText="1"/>
    </xf>
    <xf numFmtId="2" fontId="11" fillId="0" borderId="28" xfId="59" applyNumberFormat="1" applyFont="1" applyFill="1" applyBorder="1" applyAlignment="1">
      <alignment horizontal="center" vertical="center" wrapText="1"/>
      <protection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/>
    </xf>
    <xf numFmtId="0" fontId="7" fillId="0" borderId="27" xfId="63" applyFont="1" applyFill="1" applyBorder="1" applyAlignment="1">
      <alignment horizontal="left" vertical="center" wrapText="1"/>
      <protection/>
    </xf>
    <xf numFmtId="0" fontId="7" fillId="0" borderId="2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right" vertical="center" wrapText="1"/>
    </xf>
    <xf numFmtId="0" fontId="7" fillId="0" borderId="26" xfId="67" applyFont="1" applyBorder="1" applyAlignment="1">
      <alignment horizontal="center" vertical="center"/>
      <protection/>
    </xf>
    <xf numFmtId="0" fontId="7" fillId="33" borderId="2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63" applyFont="1" applyFill="1" applyBorder="1" applyAlignment="1">
      <alignment horizontal="left" vertical="center" wrapText="1"/>
      <protection/>
    </xf>
    <xf numFmtId="0" fontId="7" fillId="0" borderId="30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right" vertical="center"/>
    </xf>
    <xf numFmtId="0" fontId="7" fillId="0" borderId="27" xfId="63" applyFont="1" applyFill="1" applyBorder="1" applyAlignment="1">
      <alignment horizontal="right" vertical="center" wrapText="1"/>
      <protection/>
    </xf>
    <xf numFmtId="0" fontId="7" fillId="33" borderId="27" xfId="0" applyFont="1" applyFill="1" applyBorder="1" applyAlignment="1">
      <alignment horizontal="left" vertical="center" wrapText="1"/>
    </xf>
    <xf numFmtId="0" fontId="7" fillId="0" borderId="29" xfId="67" applyFont="1" applyBorder="1" applyAlignment="1">
      <alignment horizontal="center" vertical="center"/>
      <protection/>
    </xf>
    <xf numFmtId="0" fontId="7" fillId="0" borderId="29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2" fontId="11" fillId="0" borderId="31" xfId="59" applyNumberFormat="1" applyFont="1" applyFill="1" applyBorder="1" applyAlignment="1">
      <alignment horizontal="center" vertical="center" wrapText="1"/>
      <protection/>
    </xf>
    <xf numFmtId="165" fontId="7" fillId="33" borderId="29" xfId="62" applyNumberFormat="1" applyFont="1" applyFill="1" applyBorder="1" applyAlignment="1">
      <alignment horizontal="center" vertical="center" wrapText="1"/>
      <protection/>
    </xf>
    <xf numFmtId="2" fontId="11" fillId="0" borderId="29" xfId="63" applyNumberFormat="1" applyFont="1" applyFill="1" applyBorder="1" applyAlignment="1">
      <alignment horizontal="center" vertical="center" wrapText="1"/>
      <protection/>
    </xf>
    <xf numFmtId="165" fontId="7" fillId="33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2" fontId="11" fillId="0" borderId="33" xfId="59" applyNumberFormat="1" applyFont="1" applyFill="1" applyBorder="1" applyAlignment="1">
      <alignment horizontal="center" vertical="center" wrapText="1"/>
      <protection/>
    </xf>
    <xf numFmtId="2" fontId="11" fillId="0" borderId="33" xfId="63" applyNumberFormat="1" applyFont="1" applyFill="1" applyBorder="1" applyAlignment="1">
      <alignment horizontal="center" vertical="center" wrapText="1"/>
      <protection/>
    </xf>
    <xf numFmtId="0" fontId="7" fillId="0" borderId="31" xfId="66" applyFont="1" applyBorder="1" applyAlignment="1">
      <alignment horizontal="left" vertical="center" wrapText="1"/>
      <protection/>
    </xf>
    <xf numFmtId="0" fontId="7" fillId="0" borderId="33" xfId="0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 wrapText="1"/>
    </xf>
    <xf numFmtId="165" fontId="7" fillId="0" borderId="27" xfId="62" applyNumberFormat="1" applyFont="1" applyFill="1" applyBorder="1" applyAlignment="1">
      <alignment horizontal="center" vertical="center" wrapText="1"/>
      <protection/>
    </xf>
    <xf numFmtId="165" fontId="7" fillId="0" borderId="27" xfId="59" applyNumberFormat="1" applyFont="1" applyFill="1" applyBorder="1" applyAlignment="1">
      <alignment horizontal="center" vertical="center" wrapText="1"/>
      <protection/>
    </xf>
    <xf numFmtId="0" fontId="16" fillId="0" borderId="27" xfId="0" applyFont="1" applyFill="1" applyBorder="1" applyAlignment="1">
      <alignment horizontal="left" vertical="center" wrapText="1"/>
    </xf>
    <xf numFmtId="166" fontId="16" fillId="0" borderId="27" xfId="0" applyNumberFormat="1" applyFont="1" applyFill="1" applyBorder="1" applyAlignment="1">
      <alignment horizontal="center" vertical="center"/>
    </xf>
    <xf numFmtId="165" fontId="11" fillId="33" borderId="27" xfId="59" applyNumberFormat="1" applyFont="1" applyFill="1" applyBorder="1" applyAlignment="1">
      <alignment horizontal="center" vertical="center" wrapText="1"/>
      <protection/>
    </xf>
    <xf numFmtId="165" fontId="7" fillId="0" borderId="2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wrapText="1"/>
    </xf>
    <xf numFmtId="0" fontId="16" fillId="0" borderId="27" xfId="48" applyFont="1" applyFill="1" applyBorder="1" applyAlignment="1">
      <alignment horizontal="center" vertical="center" wrapText="1"/>
      <protection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61" applyFont="1" applyFill="1" applyBorder="1" applyAlignment="1">
      <alignment horizontal="center" vertical="center"/>
      <protection/>
    </xf>
    <xf numFmtId="2" fontId="7" fillId="0" borderId="27" xfId="0" applyNumberFormat="1" applyFont="1" applyFill="1" applyBorder="1" applyAlignment="1">
      <alignment horizontal="center" vertical="center"/>
    </xf>
    <xf numFmtId="165" fontId="11" fillId="0" borderId="27" xfId="59" applyNumberFormat="1" applyFont="1" applyFill="1" applyBorder="1" applyAlignment="1">
      <alignment horizontal="center" vertical="center" wrapText="1"/>
      <protection/>
    </xf>
    <xf numFmtId="0" fontId="7" fillId="0" borderId="30" xfId="67" applyFont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165" fontId="7" fillId="33" borderId="30" xfId="62" applyNumberFormat="1" applyFont="1" applyFill="1" applyBorder="1" applyAlignment="1">
      <alignment horizontal="center" vertical="center" wrapText="1"/>
      <protection/>
    </xf>
    <xf numFmtId="2" fontId="11" fillId="0" borderId="30" xfId="63" applyNumberFormat="1" applyFont="1" applyFill="1" applyBorder="1" applyAlignment="1">
      <alignment horizontal="center" vertical="center" wrapText="1"/>
      <protection/>
    </xf>
    <xf numFmtId="165" fontId="7" fillId="33" borderId="30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/>
    </xf>
    <xf numFmtId="2" fontId="19" fillId="0" borderId="34" xfId="0" applyNumberFormat="1" applyFont="1" applyBorder="1" applyAlignment="1">
      <alignment horizontal="center" vertical="center"/>
    </xf>
    <xf numFmtId="2" fontId="19" fillId="0" borderId="35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13" fillId="0" borderId="36" xfId="0" applyNumberFormat="1" applyFont="1" applyBorder="1" applyAlignment="1" applyProtection="1">
      <alignment horizontal="center" vertical="center"/>
      <protection locked="0"/>
    </xf>
    <xf numFmtId="2" fontId="7" fillId="0" borderId="37" xfId="0" applyNumberFormat="1" applyFont="1" applyBorder="1" applyAlignment="1">
      <alignment horizontal="center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vertical="center"/>
    </xf>
    <xf numFmtId="2" fontId="7" fillId="0" borderId="23" xfId="0" applyNumberFormat="1" applyFont="1" applyBorder="1" applyAlignment="1">
      <alignment horizontal="center" vertical="center"/>
    </xf>
    <xf numFmtId="2" fontId="19" fillId="0" borderId="39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  <protection locked="0"/>
    </xf>
    <xf numFmtId="0" fontId="3" fillId="0" borderId="4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27" xfId="67" applyFont="1" applyBorder="1" applyAlignment="1">
      <alignment horizontal="center" vertical="center"/>
      <protection/>
    </xf>
    <xf numFmtId="49" fontId="8" fillId="0" borderId="35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 horizontal="center"/>
    </xf>
    <xf numFmtId="0" fontId="7" fillId="0" borderId="29" xfId="0" applyFont="1" applyFill="1" applyBorder="1" applyAlignment="1">
      <alignment vertical="center" wrapText="1"/>
    </xf>
    <xf numFmtId="4" fontId="11" fillId="0" borderId="29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0" fillId="0" borderId="43" xfId="0" applyBorder="1" applyAlignment="1">
      <alignment/>
    </xf>
    <xf numFmtId="0" fontId="16" fillId="0" borderId="38" xfId="0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dalītāji 2" xfId="39"/>
    <cellStyle name="Bad" xfId="40"/>
    <cellStyle name="Calculation" xfId="41"/>
    <cellStyle name="Check Cell" xfId="42"/>
    <cellStyle name="Comma" xfId="43"/>
    <cellStyle name="Comma [0]" xfId="44"/>
    <cellStyle name="Comma 2_Ogres slimnica LBN" xfId="45"/>
    <cellStyle name="Currency" xfId="46"/>
    <cellStyle name="Currency [0]" xfId="47"/>
    <cellStyle name="Excel Built-in Normal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2" xfId="58"/>
    <cellStyle name="Normal 2" xfId="59"/>
    <cellStyle name="Normal 3" xfId="60"/>
    <cellStyle name="Normal_Bill x.1" xfId="61"/>
    <cellStyle name="Normal_demontāža" xfId="62"/>
    <cellStyle name="Normal_Sheet1" xfId="63"/>
    <cellStyle name="Note" xfId="64"/>
    <cellStyle name="Output" xfId="65"/>
    <cellStyle name="Parastais 2" xfId="66"/>
    <cellStyle name="Parastais 3" xfId="67"/>
    <cellStyle name="Percent" xfId="68"/>
    <cellStyle name="Style 1" xfId="69"/>
    <cellStyle name="Title" xfId="70"/>
    <cellStyle name="Total" xfId="71"/>
    <cellStyle name="Warning Text" xfId="72"/>
    <cellStyle name="Обычный_33. OZOLNIEKU NOVADA DOME_OZO SKOLA_TELPU, GAITENU, KAPNU TELPU REMONTS_TAME_VADIMS_2011_02_25_melnraksts" xfId="73"/>
    <cellStyle name="Стиль 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82">
      <selection activeCell="C88" sqref="C88"/>
    </sheetView>
  </sheetViews>
  <sheetFormatPr defaultColWidth="9.140625" defaultRowHeight="15"/>
  <cols>
    <col min="1" max="1" width="3.8515625" style="1" customWidth="1"/>
    <col min="2" max="2" width="8.421875" style="1" customWidth="1"/>
    <col min="3" max="3" width="34.8515625" style="1" customWidth="1"/>
    <col min="4" max="4" width="5.7109375" style="1" customWidth="1"/>
    <col min="5" max="6" width="6.57421875" style="1" customWidth="1"/>
    <col min="7" max="7" width="6.57421875" style="2" customWidth="1"/>
    <col min="8" max="8" width="6.28125" style="1" customWidth="1"/>
    <col min="9" max="9" width="7.140625" style="2" customWidth="1"/>
    <col min="10" max="10" width="6.140625" style="2" customWidth="1"/>
    <col min="11" max="11" width="7.140625" style="1" customWidth="1"/>
    <col min="12" max="12" width="8.28125" style="1" customWidth="1"/>
    <col min="13" max="13" width="9.57421875" style="1" customWidth="1"/>
    <col min="14" max="14" width="9.421875" style="1" customWidth="1"/>
    <col min="15" max="15" width="8.28125" style="1" customWidth="1"/>
    <col min="16" max="16" width="10.8515625" style="1" customWidth="1"/>
    <col min="17" max="16384" width="9.140625" style="1" customWidth="1"/>
  </cols>
  <sheetData>
    <row r="1" spans="1:16" ht="34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8.7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4.2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4.25" customHeight="1">
      <c r="A4" s="116" t="s">
        <v>3</v>
      </c>
      <c r="B4" s="116"/>
      <c r="C4" s="117" t="s">
        <v>135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14.25" customHeight="1">
      <c r="A5" s="116"/>
      <c r="B5" s="116"/>
      <c r="C5" s="118" t="s">
        <v>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14.25" customHeight="1">
      <c r="A6" s="119" t="s">
        <v>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ht="14.25" customHeight="1">
      <c r="A7" s="120" t="s">
        <v>6</v>
      </c>
      <c r="B7" s="120"/>
      <c r="C7" s="118" t="s">
        <v>4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14.25" customHeight="1">
      <c r="A8" s="120" t="s">
        <v>7</v>
      </c>
      <c r="B8" s="120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1:16" s="7" customFormat="1" ht="19.5" customHeight="1">
      <c r="A9" s="121" t="s">
        <v>8</v>
      </c>
      <c r="B9" s="121"/>
      <c r="C9" s="4" t="s">
        <v>9</v>
      </c>
      <c r="D9" s="122" t="s">
        <v>10</v>
      </c>
      <c r="E9" s="122"/>
      <c r="F9" s="5" t="s">
        <v>11</v>
      </c>
      <c r="G9" s="5"/>
      <c r="H9" s="5"/>
      <c r="I9" s="115" t="s">
        <v>12</v>
      </c>
      <c r="J9" s="115"/>
      <c r="K9" s="115"/>
      <c r="L9" s="115"/>
      <c r="M9" s="123">
        <f>P91</f>
        <v>0</v>
      </c>
      <c r="N9" s="123"/>
      <c r="O9" s="3" t="s">
        <v>13</v>
      </c>
      <c r="P9" s="6"/>
    </row>
    <row r="10" spans="1:16" ht="14.2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 t="s">
        <v>14</v>
      </c>
      <c r="K10" s="121"/>
      <c r="L10" s="8">
        <v>2015</v>
      </c>
      <c r="M10" s="3" t="s">
        <v>15</v>
      </c>
      <c r="N10" s="9" t="s">
        <v>16</v>
      </c>
      <c r="O10" s="124" t="s">
        <v>17</v>
      </c>
      <c r="P10" s="124"/>
    </row>
    <row r="11" spans="1:16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15">
      <c r="A12" s="10" t="s">
        <v>18</v>
      </c>
      <c r="B12" s="10"/>
      <c r="C12" s="11"/>
      <c r="D12" s="10" t="s">
        <v>19</v>
      </c>
      <c r="E12" s="12" t="s">
        <v>20</v>
      </c>
      <c r="F12" s="126" t="s">
        <v>21</v>
      </c>
      <c r="G12" s="126"/>
      <c r="H12" s="126"/>
      <c r="I12" s="126"/>
      <c r="J12" s="126"/>
      <c r="K12" s="126"/>
      <c r="L12" s="126" t="s">
        <v>22</v>
      </c>
      <c r="M12" s="126"/>
      <c r="N12" s="126"/>
      <c r="O12" s="126"/>
      <c r="P12" s="126"/>
    </row>
    <row r="13" spans="1:16" ht="15">
      <c r="A13" s="14" t="s">
        <v>23</v>
      </c>
      <c r="B13" s="14" t="s">
        <v>24</v>
      </c>
      <c r="C13" s="14" t="s">
        <v>25</v>
      </c>
      <c r="D13" s="14" t="s">
        <v>26</v>
      </c>
      <c r="E13" s="15" t="s">
        <v>27</v>
      </c>
      <c r="F13" s="16" t="s">
        <v>28</v>
      </c>
      <c r="G13" s="17" t="s">
        <v>29</v>
      </c>
      <c r="H13" s="10" t="s">
        <v>30</v>
      </c>
      <c r="I13" s="18" t="s">
        <v>31</v>
      </c>
      <c r="J13" s="18" t="s">
        <v>32</v>
      </c>
      <c r="K13" s="10" t="s">
        <v>33</v>
      </c>
      <c r="L13" s="19" t="s">
        <v>34</v>
      </c>
      <c r="M13" s="10" t="s">
        <v>30</v>
      </c>
      <c r="N13" s="10" t="s">
        <v>31</v>
      </c>
      <c r="O13" s="10" t="s">
        <v>32</v>
      </c>
      <c r="P13" s="10" t="s">
        <v>33</v>
      </c>
    </row>
    <row r="14" spans="1:16" ht="15">
      <c r="A14" s="14"/>
      <c r="B14" s="14"/>
      <c r="C14" s="14"/>
      <c r="D14" s="14"/>
      <c r="E14" s="15"/>
      <c r="F14" s="16" t="s">
        <v>35</v>
      </c>
      <c r="G14" s="16" t="s">
        <v>36</v>
      </c>
      <c r="H14" s="14" t="s">
        <v>37</v>
      </c>
      <c r="I14" s="16" t="s">
        <v>38</v>
      </c>
      <c r="J14" s="16" t="s">
        <v>39</v>
      </c>
      <c r="K14" s="14" t="s">
        <v>13</v>
      </c>
      <c r="L14" s="20" t="s">
        <v>40</v>
      </c>
      <c r="M14" s="14" t="s">
        <v>37</v>
      </c>
      <c r="N14" s="14" t="s">
        <v>38</v>
      </c>
      <c r="O14" s="14" t="s">
        <v>39</v>
      </c>
      <c r="P14" s="14" t="s">
        <v>13</v>
      </c>
    </row>
    <row r="15" spans="1:16" ht="15">
      <c r="A15" s="21" t="s">
        <v>41</v>
      </c>
      <c r="B15" s="21"/>
      <c r="C15" s="21"/>
      <c r="D15" s="21"/>
      <c r="E15" s="22"/>
      <c r="F15" s="23" t="s">
        <v>42</v>
      </c>
      <c r="G15" s="23" t="s">
        <v>43</v>
      </c>
      <c r="H15" s="21" t="s">
        <v>13</v>
      </c>
      <c r="I15" s="23" t="s">
        <v>13</v>
      </c>
      <c r="J15" s="23" t="s">
        <v>13</v>
      </c>
      <c r="K15" s="21"/>
      <c r="L15" s="24" t="s">
        <v>42</v>
      </c>
      <c r="M15" s="21" t="s">
        <v>13</v>
      </c>
      <c r="N15" s="21" t="s">
        <v>13</v>
      </c>
      <c r="O15" s="21" t="s">
        <v>13</v>
      </c>
      <c r="P15" s="21"/>
    </row>
    <row r="16" spans="1:19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23">
        <v>6</v>
      </c>
      <c r="G16" s="23">
        <v>7</v>
      </c>
      <c r="H16" s="21">
        <v>8</v>
      </c>
      <c r="I16" s="23">
        <v>9</v>
      </c>
      <c r="J16" s="23">
        <v>10</v>
      </c>
      <c r="K16" s="21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R16" s="25"/>
      <c r="S16" s="25"/>
    </row>
    <row r="17" spans="1:16" s="7" customFormat="1" ht="15">
      <c r="A17" s="26"/>
      <c r="B17" s="27"/>
      <c r="C17" s="28"/>
      <c r="D17" s="29"/>
      <c r="E17" s="30"/>
      <c r="F17" s="31"/>
      <c r="G17" s="32"/>
      <c r="H17" s="30"/>
      <c r="I17" s="33"/>
      <c r="J17" s="34"/>
      <c r="K17" s="31"/>
      <c r="L17" s="30"/>
      <c r="M17" s="30"/>
      <c r="N17" s="30"/>
      <c r="O17" s="30"/>
      <c r="P17" s="30"/>
    </row>
    <row r="18" spans="1:16" s="7" customFormat="1" ht="15">
      <c r="A18" s="26"/>
      <c r="B18" s="27"/>
      <c r="C18" s="35" t="s">
        <v>44</v>
      </c>
      <c r="D18" s="29"/>
      <c r="E18" s="30"/>
      <c r="F18" s="31"/>
      <c r="G18" s="32"/>
      <c r="H18" s="30"/>
      <c r="I18" s="33"/>
      <c r="J18" s="34"/>
      <c r="K18" s="31"/>
      <c r="L18" s="30"/>
      <c r="M18" s="30"/>
      <c r="N18" s="30"/>
      <c r="O18" s="30"/>
      <c r="P18" s="30"/>
    </row>
    <row r="19" spans="1:16" s="7" customFormat="1" ht="36" customHeight="1">
      <c r="A19" s="36">
        <v>1</v>
      </c>
      <c r="B19" s="37" t="s">
        <v>45</v>
      </c>
      <c r="C19" s="38" t="s">
        <v>46</v>
      </c>
      <c r="D19" s="39" t="s">
        <v>47</v>
      </c>
      <c r="E19" s="40">
        <v>795</v>
      </c>
      <c r="F19" s="41">
        <v>0</v>
      </c>
      <c r="G19" s="42">
        <v>0</v>
      </c>
      <c r="H19" s="43">
        <f aca="true" t="shared" si="0" ref="H19:H86">ROUND(F19*G19,2)</f>
        <v>0</v>
      </c>
      <c r="I19" s="44"/>
      <c r="J19" s="44">
        <f>ROUND(H19*0.1,2)</f>
        <v>0</v>
      </c>
      <c r="K19" s="45">
        <f>ROUND(SUM(H19:J19),2)</f>
        <v>0</v>
      </c>
      <c r="L19" s="45">
        <f>ROUND(E19*F19,2)</f>
        <v>0</v>
      </c>
      <c r="M19" s="45">
        <f>ROUND(E19*H19,2)</f>
        <v>0</v>
      </c>
      <c r="N19" s="45">
        <f>ROUND(E19*I19,2)</f>
        <v>0</v>
      </c>
      <c r="O19" s="45">
        <f>ROUND(E19*J19,2)</f>
        <v>0</v>
      </c>
      <c r="P19" s="45">
        <f>ROUND(SUM(M19:O19),2)</f>
        <v>0</v>
      </c>
    </row>
    <row r="20" spans="1:16" s="7" customFormat="1" ht="49.5" customHeight="1">
      <c r="A20" s="36">
        <v>2</v>
      </c>
      <c r="B20" s="37" t="s">
        <v>45</v>
      </c>
      <c r="C20" s="38" t="s">
        <v>48</v>
      </c>
      <c r="D20" s="39" t="s">
        <v>47</v>
      </c>
      <c r="E20" s="40">
        <v>795</v>
      </c>
      <c r="F20" s="41">
        <v>0</v>
      </c>
      <c r="G20" s="41">
        <v>0</v>
      </c>
      <c r="H20" s="43">
        <f t="shared" si="0"/>
        <v>0</v>
      </c>
      <c r="I20" s="44"/>
      <c r="J20" s="44">
        <f aca="true" t="shared" si="1" ref="J20:J86">ROUND(H20*0.1,2)</f>
        <v>0</v>
      </c>
      <c r="K20" s="45">
        <f aca="true" t="shared" si="2" ref="K20:K86">ROUND(SUM(H20:J20),2)</f>
        <v>0</v>
      </c>
      <c r="L20" s="45">
        <f aca="true" t="shared" si="3" ref="L20:L86">ROUND(E20*F20,2)</f>
        <v>0</v>
      </c>
      <c r="M20" s="45">
        <f aca="true" t="shared" si="4" ref="M20:M86">ROUND(E20*H20,2)</f>
        <v>0</v>
      </c>
      <c r="N20" s="45">
        <f aca="true" t="shared" si="5" ref="N20:N86">ROUND(E20*I20,2)</f>
        <v>0</v>
      </c>
      <c r="O20" s="45">
        <f aca="true" t="shared" si="6" ref="O20:O86">ROUND(E20*J20,2)</f>
        <v>0</v>
      </c>
      <c r="P20" s="45">
        <f aca="true" t="shared" si="7" ref="P20:P85">ROUND(SUM(M20:O20),2)</f>
        <v>0</v>
      </c>
    </row>
    <row r="21" spans="1:16" s="7" customFormat="1" ht="27" customHeight="1">
      <c r="A21" s="36">
        <v>3</v>
      </c>
      <c r="B21" s="37" t="s">
        <v>45</v>
      </c>
      <c r="C21" s="38" t="s">
        <v>49</v>
      </c>
      <c r="D21" s="39" t="s">
        <v>50</v>
      </c>
      <c r="E21" s="40">
        <v>8</v>
      </c>
      <c r="F21" s="41">
        <v>0</v>
      </c>
      <c r="G21" s="41">
        <v>0</v>
      </c>
      <c r="H21" s="43">
        <f t="shared" si="0"/>
        <v>0</v>
      </c>
      <c r="I21" s="44"/>
      <c r="J21" s="44">
        <f t="shared" si="1"/>
        <v>0</v>
      </c>
      <c r="K21" s="45">
        <f t="shared" si="2"/>
        <v>0</v>
      </c>
      <c r="L21" s="45">
        <f t="shared" si="3"/>
        <v>0</v>
      </c>
      <c r="M21" s="45">
        <f t="shared" si="4"/>
        <v>0</v>
      </c>
      <c r="N21" s="45">
        <f t="shared" si="5"/>
        <v>0</v>
      </c>
      <c r="O21" s="45">
        <f t="shared" si="6"/>
        <v>0</v>
      </c>
      <c r="P21" s="45">
        <f t="shared" si="7"/>
        <v>0</v>
      </c>
    </row>
    <row r="22" spans="1:16" s="7" customFormat="1" ht="33.75" customHeight="1">
      <c r="A22" s="36">
        <v>4</v>
      </c>
      <c r="B22" s="37" t="s">
        <v>45</v>
      </c>
      <c r="C22" s="38" t="s">
        <v>51</v>
      </c>
      <c r="D22" s="39" t="s">
        <v>47</v>
      </c>
      <c r="E22" s="40">
        <v>795</v>
      </c>
      <c r="F22" s="41">
        <v>0</v>
      </c>
      <c r="G22" s="41">
        <v>0</v>
      </c>
      <c r="H22" s="43">
        <f t="shared" si="0"/>
        <v>0</v>
      </c>
      <c r="I22" s="44"/>
      <c r="J22" s="44">
        <f t="shared" si="1"/>
        <v>0</v>
      </c>
      <c r="K22" s="45">
        <f t="shared" si="2"/>
        <v>0</v>
      </c>
      <c r="L22" s="45">
        <f t="shared" si="3"/>
        <v>0</v>
      </c>
      <c r="M22" s="45">
        <f t="shared" si="4"/>
        <v>0</v>
      </c>
      <c r="N22" s="45">
        <f t="shared" si="5"/>
        <v>0</v>
      </c>
      <c r="O22" s="45">
        <f t="shared" si="6"/>
        <v>0</v>
      </c>
      <c r="P22" s="45">
        <f t="shared" si="7"/>
        <v>0</v>
      </c>
    </row>
    <row r="23" spans="1:16" s="7" customFormat="1" ht="23.25" customHeight="1">
      <c r="A23" s="36">
        <v>5</v>
      </c>
      <c r="B23" s="37" t="s">
        <v>45</v>
      </c>
      <c r="C23" s="38" t="s">
        <v>52</v>
      </c>
      <c r="D23" s="39" t="s">
        <v>47</v>
      </c>
      <c r="E23" s="40">
        <v>1767</v>
      </c>
      <c r="F23" s="41">
        <v>0</v>
      </c>
      <c r="G23" s="41">
        <v>0</v>
      </c>
      <c r="H23" s="43">
        <f t="shared" si="0"/>
        <v>0</v>
      </c>
      <c r="I23" s="44"/>
      <c r="J23" s="44">
        <f t="shared" si="1"/>
        <v>0</v>
      </c>
      <c r="K23" s="45">
        <f t="shared" si="2"/>
        <v>0</v>
      </c>
      <c r="L23" s="45">
        <f t="shared" si="3"/>
        <v>0</v>
      </c>
      <c r="M23" s="45">
        <f t="shared" si="4"/>
        <v>0</v>
      </c>
      <c r="N23" s="45">
        <f t="shared" si="5"/>
        <v>0</v>
      </c>
      <c r="O23" s="45">
        <f t="shared" si="6"/>
        <v>0</v>
      </c>
      <c r="P23" s="45">
        <f t="shared" si="7"/>
        <v>0</v>
      </c>
    </row>
    <row r="24" spans="1:16" s="7" customFormat="1" ht="21.75" customHeight="1">
      <c r="A24" s="36">
        <v>6</v>
      </c>
      <c r="B24" s="37" t="s">
        <v>45</v>
      </c>
      <c r="C24" s="46" t="s">
        <v>53</v>
      </c>
      <c r="D24" s="39" t="s">
        <v>47</v>
      </c>
      <c r="E24" s="40">
        <v>1493</v>
      </c>
      <c r="F24" s="47"/>
      <c r="G24" s="41">
        <v>0</v>
      </c>
      <c r="H24" s="43">
        <f t="shared" si="0"/>
        <v>0</v>
      </c>
      <c r="I24" s="41">
        <v>0</v>
      </c>
      <c r="J24" s="44">
        <f t="shared" si="1"/>
        <v>0</v>
      </c>
      <c r="K24" s="45">
        <f t="shared" si="2"/>
        <v>0</v>
      </c>
      <c r="L24" s="45">
        <f t="shared" si="3"/>
        <v>0</v>
      </c>
      <c r="M24" s="45">
        <f t="shared" si="4"/>
        <v>0</v>
      </c>
      <c r="N24" s="45">
        <f t="shared" si="5"/>
        <v>0</v>
      </c>
      <c r="O24" s="45">
        <f t="shared" si="6"/>
        <v>0</v>
      </c>
      <c r="P24" s="45">
        <f t="shared" si="7"/>
        <v>0</v>
      </c>
    </row>
    <row r="25" spans="1:16" s="7" customFormat="1" ht="21.75" customHeight="1">
      <c r="A25" s="36">
        <v>7</v>
      </c>
      <c r="B25" s="37" t="s">
        <v>45</v>
      </c>
      <c r="C25" s="46" t="s">
        <v>54</v>
      </c>
      <c r="D25" s="39" t="s">
        <v>47</v>
      </c>
      <c r="E25" s="40">
        <v>174</v>
      </c>
      <c r="F25" s="47"/>
      <c r="G25" s="41">
        <v>0</v>
      </c>
      <c r="H25" s="43">
        <f>ROUND(F25*G25,2)</f>
        <v>0</v>
      </c>
      <c r="I25" s="41">
        <v>0</v>
      </c>
      <c r="J25" s="44">
        <f>ROUND(H25*0.1,2)</f>
        <v>0</v>
      </c>
      <c r="K25" s="45">
        <f>ROUND(SUM(H25:J25),2)</f>
        <v>0</v>
      </c>
      <c r="L25" s="45">
        <f>ROUND(E25*F25,2)</f>
        <v>0</v>
      </c>
      <c r="M25" s="45">
        <f>ROUND(E25*H25,2)</f>
        <v>0</v>
      </c>
      <c r="N25" s="45">
        <f>ROUND(E25*I25,2)</f>
        <v>0</v>
      </c>
      <c r="O25" s="45">
        <f>ROUND(E25*J25,2)</f>
        <v>0</v>
      </c>
      <c r="P25" s="45">
        <f>ROUND(SUM(M25:O25),2)</f>
        <v>0</v>
      </c>
    </row>
    <row r="26" spans="1:16" s="7" customFormat="1" ht="21.75" customHeight="1">
      <c r="A26" s="36">
        <v>8</v>
      </c>
      <c r="B26" s="37" t="s">
        <v>45</v>
      </c>
      <c r="C26" s="46" t="s">
        <v>55</v>
      </c>
      <c r="D26" s="39" t="s">
        <v>47</v>
      </c>
      <c r="E26" s="40">
        <v>100</v>
      </c>
      <c r="F26" s="47"/>
      <c r="G26" s="41">
        <v>0</v>
      </c>
      <c r="H26" s="43">
        <f>ROUND(F26*G26,2)</f>
        <v>0</v>
      </c>
      <c r="I26" s="41">
        <v>0</v>
      </c>
      <c r="J26" s="44">
        <f>ROUND(H26*0.1,2)</f>
        <v>0</v>
      </c>
      <c r="K26" s="45">
        <f>ROUND(SUM(H26:J26),2)</f>
        <v>0</v>
      </c>
      <c r="L26" s="45">
        <f>ROUND(E26*F26,2)</f>
        <v>0</v>
      </c>
      <c r="M26" s="45">
        <f>ROUND(E26*H26,2)</f>
        <v>0</v>
      </c>
      <c r="N26" s="45">
        <f>ROUND(E26*I26,2)</f>
        <v>0</v>
      </c>
      <c r="O26" s="45">
        <f>ROUND(E26*J26,2)</f>
        <v>0</v>
      </c>
      <c r="P26" s="45">
        <f>ROUND(SUM(M26:O26),2)</f>
        <v>0</v>
      </c>
    </row>
    <row r="27" spans="1:16" s="7" customFormat="1" ht="24" customHeight="1">
      <c r="A27" s="36">
        <v>9</v>
      </c>
      <c r="B27" s="37" t="s">
        <v>45</v>
      </c>
      <c r="C27" s="38" t="s">
        <v>56</v>
      </c>
      <c r="D27" s="39" t="s">
        <v>47</v>
      </c>
      <c r="E27" s="40">
        <v>1436</v>
      </c>
      <c r="F27" s="41">
        <v>0</v>
      </c>
      <c r="G27" s="41">
        <v>0</v>
      </c>
      <c r="H27" s="43">
        <f t="shared" si="0"/>
        <v>0</v>
      </c>
      <c r="I27" s="44"/>
      <c r="J27" s="44">
        <f t="shared" si="1"/>
        <v>0</v>
      </c>
      <c r="K27" s="45">
        <f t="shared" si="2"/>
        <v>0</v>
      </c>
      <c r="L27" s="45">
        <f t="shared" si="3"/>
        <v>0</v>
      </c>
      <c r="M27" s="45">
        <f t="shared" si="4"/>
        <v>0</v>
      </c>
      <c r="N27" s="45">
        <f t="shared" si="5"/>
        <v>0</v>
      </c>
      <c r="O27" s="45">
        <f t="shared" si="6"/>
        <v>0</v>
      </c>
      <c r="P27" s="45">
        <f t="shared" si="7"/>
        <v>0</v>
      </c>
    </row>
    <row r="28" spans="1:16" s="7" customFormat="1" ht="24.75" customHeight="1">
      <c r="A28" s="36">
        <v>10</v>
      </c>
      <c r="B28" s="37" t="s">
        <v>45</v>
      </c>
      <c r="C28" s="46" t="s">
        <v>57</v>
      </c>
      <c r="D28" s="39" t="s">
        <v>47</v>
      </c>
      <c r="E28" s="40">
        <v>134</v>
      </c>
      <c r="F28" s="47"/>
      <c r="G28" s="41">
        <v>0</v>
      </c>
      <c r="H28" s="43">
        <f>ROUND(F28*G28,2)</f>
        <v>0</v>
      </c>
      <c r="I28" s="41">
        <v>0</v>
      </c>
      <c r="J28" s="44">
        <f>ROUND(H28*0.1,2)</f>
        <v>0</v>
      </c>
      <c r="K28" s="45">
        <f>ROUND(SUM(H28:J28),2)</f>
        <v>0</v>
      </c>
      <c r="L28" s="45">
        <f>ROUND(E28*F28,2)</f>
        <v>0</v>
      </c>
      <c r="M28" s="45">
        <f>ROUND(E28*H28,2)</f>
        <v>0</v>
      </c>
      <c r="N28" s="45">
        <f>ROUND(E28*I28,2)</f>
        <v>0</v>
      </c>
      <c r="O28" s="45">
        <f>ROUND(E28*J28,2)</f>
        <v>0</v>
      </c>
      <c r="P28" s="45">
        <f>ROUND(SUM(M28:O28),2)</f>
        <v>0</v>
      </c>
    </row>
    <row r="29" spans="1:16" s="7" customFormat="1" ht="24.75" customHeight="1">
      <c r="A29" s="36">
        <v>11</v>
      </c>
      <c r="B29" s="37" t="s">
        <v>45</v>
      </c>
      <c r="C29" s="46" t="s">
        <v>58</v>
      </c>
      <c r="D29" s="39" t="s">
        <v>47</v>
      </c>
      <c r="E29" s="40">
        <v>166</v>
      </c>
      <c r="F29" s="47"/>
      <c r="G29" s="41">
        <v>0</v>
      </c>
      <c r="H29" s="43">
        <f t="shared" si="0"/>
        <v>0</v>
      </c>
      <c r="I29" s="41">
        <v>0</v>
      </c>
      <c r="J29" s="44">
        <f t="shared" si="1"/>
        <v>0</v>
      </c>
      <c r="K29" s="45">
        <f t="shared" si="2"/>
        <v>0</v>
      </c>
      <c r="L29" s="45">
        <f t="shared" si="3"/>
        <v>0</v>
      </c>
      <c r="M29" s="45">
        <f t="shared" si="4"/>
        <v>0</v>
      </c>
      <c r="N29" s="45">
        <f t="shared" si="5"/>
        <v>0</v>
      </c>
      <c r="O29" s="45">
        <f t="shared" si="6"/>
        <v>0</v>
      </c>
      <c r="P29" s="45">
        <f t="shared" si="7"/>
        <v>0</v>
      </c>
    </row>
    <row r="30" spans="1:16" s="7" customFormat="1" ht="24.75" customHeight="1">
      <c r="A30" s="36">
        <v>12</v>
      </c>
      <c r="B30" s="37" t="s">
        <v>45</v>
      </c>
      <c r="C30" s="46" t="s">
        <v>59</v>
      </c>
      <c r="D30" s="39" t="s">
        <v>47</v>
      </c>
      <c r="E30" s="40">
        <v>45</v>
      </c>
      <c r="F30" s="47"/>
      <c r="G30" s="41">
        <v>0</v>
      </c>
      <c r="H30" s="43">
        <f>ROUND(F30*G30,2)</f>
        <v>0</v>
      </c>
      <c r="I30" s="41">
        <v>0</v>
      </c>
      <c r="J30" s="44">
        <f>ROUND(H30*0.1,2)</f>
        <v>0</v>
      </c>
      <c r="K30" s="45">
        <f>ROUND(SUM(H30:J30),2)</f>
        <v>0</v>
      </c>
      <c r="L30" s="45">
        <f>ROUND(E30*F30,2)</f>
        <v>0</v>
      </c>
      <c r="M30" s="45">
        <f>ROUND(E30*H30,2)</f>
        <v>0</v>
      </c>
      <c r="N30" s="45">
        <f>ROUND(E30*I30,2)</f>
        <v>0</v>
      </c>
      <c r="O30" s="45">
        <f>ROUND(E30*J30,2)</f>
        <v>0</v>
      </c>
      <c r="P30" s="45">
        <f>ROUND(SUM(M30:O30),2)</f>
        <v>0</v>
      </c>
    </row>
    <row r="31" spans="1:16" s="7" customFormat="1" ht="24" customHeight="1">
      <c r="A31" s="36">
        <v>13</v>
      </c>
      <c r="B31" s="37" t="s">
        <v>45</v>
      </c>
      <c r="C31" s="46" t="s">
        <v>60</v>
      </c>
      <c r="D31" s="39" t="s">
        <v>47</v>
      </c>
      <c r="E31" s="40">
        <v>5</v>
      </c>
      <c r="F31" s="47"/>
      <c r="G31" s="41">
        <v>0</v>
      </c>
      <c r="H31" s="43">
        <f>ROUND(F31*G31,2)</f>
        <v>0</v>
      </c>
      <c r="I31" s="41">
        <v>0</v>
      </c>
      <c r="J31" s="44">
        <f>ROUND(H31*0.1,2)</f>
        <v>0</v>
      </c>
      <c r="K31" s="45">
        <f>ROUND(SUM(H31:J31),2)</f>
        <v>0</v>
      </c>
      <c r="L31" s="45">
        <f>ROUND(E31*F31,2)</f>
        <v>0</v>
      </c>
      <c r="M31" s="45">
        <f>ROUND(E31*H31,2)</f>
        <v>0</v>
      </c>
      <c r="N31" s="45">
        <f>ROUND(E31*I31,2)</f>
        <v>0</v>
      </c>
      <c r="O31" s="45">
        <f>ROUND(E31*J31,2)</f>
        <v>0</v>
      </c>
      <c r="P31" s="45">
        <f>ROUND(SUM(M31:O31),2)</f>
        <v>0</v>
      </c>
    </row>
    <row r="32" spans="1:16" s="7" customFormat="1" ht="24" customHeight="1">
      <c r="A32" s="36">
        <v>13</v>
      </c>
      <c r="B32" s="37" t="s">
        <v>45</v>
      </c>
      <c r="C32" s="46" t="s">
        <v>61</v>
      </c>
      <c r="D32" s="39" t="s">
        <v>47</v>
      </c>
      <c r="E32" s="40">
        <v>146</v>
      </c>
      <c r="F32" s="47"/>
      <c r="G32" s="41">
        <v>0</v>
      </c>
      <c r="H32" s="43">
        <f t="shared" si="0"/>
        <v>0</v>
      </c>
      <c r="I32" s="41">
        <v>0</v>
      </c>
      <c r="J32" s="44">
        <f t="shared" si="1"/>
        <v>0</v>
      </c>
      <c r="K32" s="45">
        <f t="shared" si="2"/>
        <v>0</v>
      </c>
      <c r="L32" s="45">
        <f t="shared" si="3"/>
        <v>0</v>
      </c>
      <c r="M32" s="45">
        <f t="shared" si="4"/>
        <v>0</v>
      </c>
      <c r="N32" s="45">
        <f t="shared" si="5"/>
        <v>0</v>
      </c>
      <c r="O32" s="45">
        <f t="shared" si="6"/>
        <v>0</v>
      </c>
      <c r="P32" s="45">
        <f t="shared" si="7"/>
        <v>0</v>
      </c>
    </row>
    <row r="33" spans="1:16" s="7" customFormat="1" ht="26.25" customHeight="1">
      <c r="A33" s="36">
        <v>14</v>
      </c>
      <c r="B33" s="37" t="s">
        <v>45</v>
      </c>
      <c r="C33" s="46" t="s">
        <v>62</v>
      </c>
      <c r="D33" s="39" t="s">
        <v>47</v>
      </c>
      <c r="E33" s="40">
        <v>278</v>
      </c>
      <c r="F33" s="47"/>
      <c r="G33" s="41">
        <v>0</v>
      </c>
      <c r="H33" s="43">
        <f t="shared" si="0"/>
        <v>0</v>
      </c>
      <c r="I33" s="41">
        <v>0</v>
      </c>
      <c r="J33" s="44">
        <f t="shared" si="1"/>
        <v>0</v>
      </c>
      <c r="K33" s="45">
        <f t="shared" si="2"/>
        <v>0</v>
      </c>
      <c r="L33" s="45">
        <f t="shared" si="3"/>
        <v>0</v>
      </c>
      <c r="M33" s="45">
        <f t="shared" si="4"/>
        <v>0</v>
      </c>
      <c r="N33" s="45">
        <f t="shared" si="5"/>
        <v>0</v>
      </c>
      <c r="O33" s="45">
        <f t="shared" si="6"/>
        <v>0</v>
      </c>
      <c r="P33" s="45">
        <f t="shared" si="7"/>
        <v>0</v>
      </c>
    </row>
    <row r="34" spans="1:16" s="7" customFormat="1" ht="25.5" customHeight="1">
      <c r="A34" s="36">
        <v>15</v>
      </c>
      <c r="B34" s="37" t="s">
        <v>45</v>
      </c>
      <c r="C34" s="46" t="s">
        <v>63</v>
      </c>
      <c r="D34" s="39" t="s">
        <v>47</v>
      </c>
      <c r="E34" s="40">
        <v>667</v>
      </c>
      <c r="F34" s="47"/>
      <c r="G34" s="41">
        <v>0</v>
      </c>
      <c r="H34" s="43">
        <f t="shared" si="0"/>
        <v>0</v>
      </c>
      <c r="I34" s="41">
        <v>0</v>
      </c>
      <c r="J34" s="44">
        <f t="shared" si="1"/>
        <v>0</v>
      </c>
      <c r="K34" s="45">
        <f t="shared" si="2"/>
        <v>0</v>
      </c>
      <c r="L34" s="45">
        <f t="shared" si="3"/>
        <v>0</v>
      </c>
      <c r="M34" s="45">
        <f t="shared" si="4"/>
        <v>0</v>
      </c>
      <c r="N34" s="45">
        <f t="shared" si="5"/>
        <v>0</v>
      </c>
      <c r="O34" s="45">
        <f t="shared" si="6"/>
        <v>0</v>
      </c>
      <c r="P34" s="45">
        <f t="shared" si="7"/>
        <v>0</v>
      </c>
    </row>
    <row r="35" spans="1:16" s="7" customFormat="1" ht="25.5" customHeight="1">
      <c r="A35" s="36">
        <v>16</v>
      </c>
      <c r="B35" s="37" t="s">
        <v>45</v>
      </c>
      <c r="C35" s="38" t="s">
        <v>64</v>
      </c>
      <c r="D35" s="39" t="s">
        <v>47</v>
      </c>
      <c r="E35" s="40">
        <v>905</v>
      </c>
      <c r="F35" s="41">
        <v>0</v>
      </c>
      <c r="G35" s="41">
        <v>0</v>
      </c>
      <c r="H35" s="43">
        <f t="shared" si="0"/>
        <v>0</v>
      </c>
      <c r="I35" s="44"/>
      <c r="J35" s="44">
        <f t="shared" si="1"/>
        <v>0</v>
      </c>
      <c r="K35" s="45">
        <f t="shared" si="2"/>
        <v>0</v>
      </c>
      <c r="L35" s="45">
        <f t="shared" si="3"/>
        <v>0</v>
      </c>
      <c r="M35" s="45">
        <f t="shared" si="4"/>
        <v>0</v>
      </c>
      <c r="N35" s="45">
        <f t="shared" si="5"/>
        <v>0</v>
      </c>
      <c r="O35" s="45">
        <f t="shared" si="6"/>
        <v>0</v>
      </c>
      <c r="P35" s="45">
        <f t="shared" si="7"/>
        <v>0</v>
      </c>
    </row>
    <row r="36" spans="1:16" s="7" customFormat="1" ht="26.25" customHeight="1">
      <c r="A36" s="36">
        <v>17</v>
      </c>
      <c r="B36" s="37" t="s">
        <v>45</v>
      </c>
      <c r="C36" s="46" t="s">
        <v>65</v>
      </c>
      <c r="D36" s="39" t="s">
        <v>47</v>
      </c>
      <c r="E36" s="40">
        <v>905</v>
      </c>
      <c r="F36" s="47"/>
      <c r="G36" s="41">
        <v>0</v>
      </c>
      <c r="H36" s="43">
        <f t="shared" si="0"/>
        <v>0</v>
      </c>
      <c r="I36" s="41">
        <v>0</v>
      </c>
      <c r="J36" s="44">
        <f t="shared" si="1"/>
        <v>0</v>
      </c>
      <c r="K36" s="45">
        <f t="shared" si="2"/>
        <v>0</v>
      </c>
      <c r="L36" s="45">
        <f t="shared" si="3"/>
        <v>0</v>
      </c>
      <c r="M36" s="45">
        <f t="shared" si="4"/>
        <v>0</v>
      </c>
      <c r="N36" s="45">
        <f t="shared" si="5"/>
        <v>0</v>
      </c>
      <c r="O36" s="45">
        <f t="shared" si="6"/>
        <v>0</v>
      </c>
      <c r="P36" s="45">
        <f t="shared" si="7"/>
        <v>0</v>
      </c>
    </row>
    <row r="37" spans="1:16" s="7" customFormat="1" ht="33.75" customHeight="1">
      <c r="A37" s="36">
        <v>18</v>
      </c>
      <c r="B37" s="37" t="s">
        <v>45</v>
      </c>
      <c r="C37" s="46" t="s">
        <v>66</v>
      </c>
      <c r="D37" s="39" t="s">
        <v>50</v>
      </c>
      <c r="E37" s="48">
        <v>1</v>
      </c>
      <c r="F37" s="41">
        <v>0</v>
      </c>
      <c r="G37" s="41">
        <v>0</v>
      </c>
      <c r="H37" s="43">
        <f t="shared" si="0"/>
        <v>0</v>
      </c>
      <c r="I37" s="41">
        <v>0</v>
      </c>
      <c r="J37" s="44">
        <f t="shared" si="1"/>
        <v>0</v>
      </c>
      <c r="K37" s="45">
        <f t="shared" si="2"/>
        <v>0</v>
      </c>
      <c r="L37" s="45">
        <f t="shared" si="3"/>
        <v>0</v>
      </c>
      <c r="M37" s="45">
        <f t="shared" si="4"/>
        <v>0</v>
      </c>
      <c r="N37" s="45">
        <f t="shared" si="5"/>
        <v>0</v>
      </c>
      <c r="O37" s="45">
        <f t="shared" si="6"/>
        <v>0</v>
      </c>
      <c r="P37" s="45">
        <f t="shared" si="7"/>
        <v>0</v>
      </c>
    </row>
    <row r="38" spans="1:16" s="7" customFormat="1" ht="33.75" customHeight="1">
      <c r="A38" s="36">
        <v>19</v>
      </c>
      <c r="B38" s="37" t="s">
        <v>45</v>
      </c>
      <c r="C38" s="46" t="s">
        <v>67</v>
      </c>
      <c r="D38" s="39" t="s">
        <v>50</v>
      </c>
      <c r="E38" s="48">
        <v>1</v>
      </c>
      <c r="F38" s="41"/>
      <c r="G38" s="41">
        <v>0</v>
      </c>
      <c r="H38" s="43">
        <f>ROUND(F38*G38,2)</f>
        <v>0</v>
      </c>
      <c r="I38" s="41">
        <v>0</v>
      </c>
      <c r="J38" s="44">
        <f>ROUND(H38*0.1,2)</f>
        <v>0</v>
      </c>
      <c r="K38" s="45">
        <f>ROUND(SUM(H38:J38),2)</f>
        <v>0</v>
      </c>
      <c r="L38" s="45">
        <f>ROUND(E38*F38,2)</f>
        <v>0</v>
      </c>
      <c r="M38" s="45">
        <f>ROUND(E38*H38,2)</f>
        <v>0</v>
      </c>
      <c r="N38" s="45">
        <f>ROUND(E38*I38,2)</f>
        <v>0</v>
      </c>
      <c r="O38" s="45">
        <f>ROUND(E38*J38,2)</f>
        <v>0</v>
      </c>
      <c r="P38" s="45">
        <f>ROUND(SUM(M38:O38),2)</f>
        <v>0</v>
      </c>
    </row>
    <row r="39" spans="1:16" s="7" customFormat="1" ht="33.75" customHeight="1">
      <c r="A39" s="36">
        <v>20</v>
      </c>
      <c r="B39" s="37" t="s">
        <v>45</v>
      </c>
      <c r="C39" s="46" t="s">
        <v>68</v>
      </c>
      <c r="D39" s="39" t="s">
        <v>50</v>
      </c>
      <c r="E39" s="48">
        <v>1</v>
      </c>
      <c r="F39" s="41">
        <v>0</v>
      </c>
      <c r="G39" s="41">
        <v>0</v>
      </c>
      <c r="H39" s="43">
        <f>ROUND(F39*G39,2)</f>
        <v>0</v>
      </c>
      <c r="I39" s="41">
        <v>0</v>
      </c>
      <c r="J39" s="44">
        <f>ROUND(H39*0.1,2)</f>
        <v>0</v>
      </c>
      <c r="K39" s="45">
        <f>ROUND(SUM(H39:J39),2)</f>
        <v>0</v>
      </c>
      <c r="L39" s="45">
        <f>ROUND(E39*F39,2)</f>
        <v>0</v>
      </c>
      <c r="M39" s="45">
        <f>ROUND(E39*H39,2)</f>
        <v>0</v>
      </c>
      <c r="N39" s="45">
        <f>ROUND(E39*I39,2)</f>
        <v>0</v>
      </c>
      <c r="O39" s="45">
        <f>ROUND(E39*J39,2)</f>
        <v>0</v>
      </c>
      <c r="P39" s="45">
        <f>ROUND(SUM(M39:O39),2)</f>
        <v>0</v>
      </c>
    </row>
    <row r="40" spans="1:16" s="7" customFormat="1" ht="25.5" customHeight="1">
      <c r="A40" s="36">
        <v>21</v>
      </c>
      <c r="B40" s="37" t="s">
        <v>45</v>
      </c>
      <c r="C40" s="49" t="s">
        <v>69</v>
      </c>
      <c r="D40" s="39" t="s">
        <v>50</v>
      </c>
      <c r="E40" s="39">
        <v>1</v>
      </c>
      <c r="F40" s="47"/>
      <c r="G40" s="41">
        <v>0</v>
      </c>
      <c r="H40" s="43">
        <f>ROUND(F40*G40,2)</f>
        <v>0</v>
      </c>
      <c r="I40" s="41">
        <v>0</v>
      </c>
      <c r="J40" s="44">
        <f>ROUND(H40*0.1,2)</f>
        <v>0</v>
      </c>
      <c r="K40" s="45">
        <f>ROUND(SUM(H40:J40),2)</f>
        <v>0</v>
      </c>
      <c r="L40" s="45">
        <f>ROUND(E40*F40,2)</f>
        <v>0</v>
      </c>
      <c r="M40" s="45">
        <f>ROUND(E40*H40,2)</f>
        <v>0</v>
      </c>
      <c r="N40" s="45">
        <f>ROUND(E40*I40,2)</f>
        <v>0</v>
      </c>
      <c r="O40" s="45">
        <f>ROUND(E40*J40,2)</f>
        <v>0</v>
      </c>
      <c r="P40" s="45">
        <f>ROUND(SUM(M40:O40),2)</f>
        <v>0</v>
      </c>
    </row>
    <row r="41" spans="1:16" s="7" customFormat="1" ht="36" customHeight="1">
      <c r="A41" s="36">
        <v>22</v>
      </c>
      <c r="B41" s="37" t="s">
        <v>45</v>
      </c>
      <c r="C41" s="50" t="s">
        <v>70</v>
      </c>
      <c r="D41" s="39" t="s">
        <v>47</v>
      </c>
      <c r="E41" s="39">
        <v>60</v>
      </c>
      <c r="F41" s="41">
        <v>0</v>
      </c>
      <c r="G41" s="41">
        <v>0</v>
      </c>
      <c r="H41" s="43">
        <f t="shared" si="0"/>
        <v>0</v>
      </c>
      <c r="I41" s="44"/>
      <c r="J41" s="44">
        <f t="shared" si="1"/>
        <v>0</v>
      </c>
      <c r="K41" s="45">
        <f t="shared" si="2"/>
        <v>0</v>
      </c>
      <c r="L41" s="45">
        <f t="shared" si="3"/>
        <v>0</v>
      </c>
      <c r="M41" s="45">
        <f t="shared" si="4"/>
        <v>0</v>
      </c>
      <c r="N41" s="45">
        <f t="shared" si="5"/>
        <v>0</v>
      </c>
      <c r="O41" s="45">
        <f t="shared" si="6"/>
        <v>0</v>
      </c>
      <c r="P41" s="45">
        <f t="shared" si="7"/>
        <v>0</v>
      </c>
    </row>
    <row r="42" spans="1:16" s="7" customFormat="1" ht="35.25" customHeight="1">
      <c r="A42" s="36">
        <v>23</v>
      </c>
      <c r="B42" s="37" t="s">
        <v>45</v>
      </c>
      <c r="C42" s="46" t="s">
        <v>71</v>
      </c>
      <c r="D42" s="51" t="s">
        <v>47</v>
      </c>
      <c r="E42" s="51">
        <v>60</v>
      </c>
      <c r="F42" s="47"/>
      <c r="G42" s="41">
        <v>0</v>
      </c>
      <c r="H42" s="43">
        <f t="shared" si="0"/>
        <v>0</v>
      </c>
      <c r="I42" s="41">
        <v>0</v>
      </c>
      <c r="J42" s="44">
        <f t="shared" si="1"/>
        <v>0</v>
      </c>
      <c r="K42" s="45">
        <f t="shared" si="2"/>
        <v>0</v>
      </c>
      <c r="L42" s="45">
        <f t="shared" si="3"/>
        <v>0</v>
      </c>
      <c r="M42" s="45">
        <f t="shared" si="4"/>
        <v>0</v>
      </c>
      <c r="N42" s="45">
        <f t="shared" si="5"/>
        <v>0</v>
      </c>
      <c r="O42" s="45">
        <f t="shared" si="6"/>
        <v>0</v>
      </c>
      <c r="P42" s="45">
        <f t="shared" si="7"/>
        <v>0</v>
      </c>
    </row>
    <row r="43" spans="1:16" s="7" customFormat="1" ht="25.5" customHeight="1">
      <c r="A43" s="36">
        <v>24</v>
      </c>
      <c r="B43" s="37" t="s">
        <v>45</v>
      </c>
      <c r="C43" s="38" t="s">
        <v>72</v>
      </c>
      <c r="D43" s="39" t="s">
        <v>50</v>
      </c>
      <c r="E43" s="39">
        <v>14</v>
      </c>
      <c r="F43" s="41">
        <v>0</v>
      </c>
      <c r="G43" s="41">
        <v>0</v>
      </c>
      <c r="H43" s="43">
        <f t="shared" si="0"/>
        <v>0</v>
      </c>
      <c r="I43" s="44"/>
      <c r="J43" s="44">
        <f t="shared" si="1"/>
        <v>0</v>
      </c>
      <c r="K43" s="45">
        <f t="shared" si="2"/>
        <v>0</v>
      </c>
      <c r="L43" s="45">
        <f t="shared" si="3"/>
        <v>0</v>
      </c>
      <c r="M43" s="45">
        <f t="shared" si="4"/>
        <v>0</v>
      </c>
      <c r="N43" s="45">
        <f t="shared" si="5"/>
        <v>0</v>
      </c>
      <c r="O43" s="45">
        <f t="shared" si="6"/>
        <v>0</v>
      </c>
      <c r="P43" s="45">
        <f t="shared" si="7"/>
        <v>0</v>
      </c>
    </row>
    <row r="44" spans="1:16" s="7" customFormat="1" ht="30.75" customHeight="1">
      <c r="A44" s="36">
        <v>25</v>
      </c>
      <c r="B44" s="37" t="s">
        <v>45</v>
      </c>
      <c r="C44" s="46" t="s">
        <v>73</v>
      </c>
      <c r="D44" s="39" t="s">
        <v>50</v>
      </c>
      <c r="E44" s="39">
        <v>8</v>
      </c>
      <c r="F44" s="47"/>
      <c r="G44" s="41">
        <v>0</v>
      </c>
      <c r="H44" s="43">
        <f>ROUND(F44*G44,2)</f>
        <v>0</v>
      </c>
      <c r="I44" s="41">
        <v>0</v>
      </c>
      <c r="J44" s="44">
        <f>ROUND(H44*0.1,2)</f>
        <v>0</v>
      </c>
      <c r="K44" s="45">
        <f>ROUND(SUM(H44:J44),2)</f>
        <v>0</v>
      </c>
      <c r="L44" s="45">
        <f>ROUND(E44*F44,2)</f>
        <v>0</v>
      </c>
      <c r="M44" s="45">
        <f>ROUND(E44*H44,2)</f>
        <v>0</v>
      </c>
      <c r="N44" s="45">
        <f>ROUND(E44*I44,2)</f>
        <v>0</v>
      </c>
      <c r="O44" s="45">
        <f>ROUND(E44*J44,2)</f>
        <v>0</v>
      </c>
      <c r="P44" s="45">
        <f>ROUND(SUM(M44:O44),2)</f>
        <v>0</v>
      </c>
    </row>
    <row r="45" spans="1:16" s="7" customFormat="1" ht="30.75" customHeight="1">
      <c r="A45" s="36">
        <v>26</v>
      </c>
      <c r="B45" s="37" t="s">
        <v>45</v>
      </c>
      <c r="C45" s="46" t="s">
        <v>74</v>
      </c>
      <c r="D45" s="39" t="s">
        <v>50</v>
      </c>
      <c r="E45" s="39">
        <v>4</v>
      </c>
      <c r="F45" s="47"/>
      <c r="G45" s="41">
        <v>0</v>
      </c>
      <c r="H45" s="43">
        <f>ROUND(F45*G45,2)</f>
        <v>0</v>
      </c>
      <c r="I45" s="41">
        <v>0</v>
      </c>
      <c r="J45" s="44">
        <f>ROUND(H45*0.1,2)</f>
        <v>0</v>
      </c>
      <c r="K45" s="45">
        <f>ROUND(SUM(H45:J45),2)</f>
        <v>0</v>
      </c>
      <c r="L45" s="45">
        <f>ROUND(E45*F45,2)</f>
        <v>0</v>
      </c>
      <c r="M45" s="45">
        <f>ROUND(E45*H45,2)</f>
        <v>0</v>
      </c>
      <c r="N45" s="45">
        <f>ROUND(E45*I45,2)</f>
        <v>0</v>
      </c>
      <c r="O45" s="45">
        <f>ROUND(E45*J45,2)</f>
        <v>0</v>
      </c>
      <c r="P45" s="45">
        <f>ROUND(SUM(M45:O45),2)</f>
        <v>0</v>
      </c>
    </row>
    <row r="46" spans="1:16" s="7" customFormat="1" ht="30.75" customHeight="1">
      <c r="A46" s="36">
        <v>27</v>
      </c>
      <c r="B46" s="37" t="s">
        <v>45</v>
      </c>
      <c r="C46" s="52" t="s">
        <v>75</v>
      </c>
      <c r="D46" s="39" t="s">
        <v>50</v>
      </c>
      <c r="E46" s="39">
        <v>1</v>
      </c>
      <c r="F46" s="47"/>
      <c r="G46" s="41">
        <v>0</v>
      </c>
      <c r="H46" s="43">
        <f>ROUND(F46*G46,2)</f>
        <v>0</v>
      </c>
      <c r="I46" s="41">
        <v>0</v>
      </c>
      <c r="J46" s="44">
        <f>ROUND(H46*0.1,2)</f>
        <v>0</v>
      </c>
      <c r="K46" s="45">
        <f>ROUND(SUM(H46:J46),2)</f>
        <v>0</v>
      </c>
      <c r="L46" s="45">
        <f>ROUND(E46*F46,2)</f>
        <v>0</v>
      </c>
      <c r="M46" s="45">
        <f>ROUND(E46*H46,2)</f>
        <v>0</v>
      </c>
      <c r="N46" s="45">
        <f>ROUND(E46*I46,2)</f>
        <v>0</v>
      </c>
      <c r="O46" s="45">
        <f>ROUND(E46*J46,2)</f>
        <v>0</v>
      </c>
      <c r="P46" s="45">
        <f>ROUND(SUM(M46:O46),2)</f>
        <v>0</v>
      </c>
    </row>
    <row r="47" spans="1:16" s="7" customFormat="1" ht="27" customHeight="1">
      <c r="A47" s="36">
        <v>28</v>
      </c>
      <c r="B47" s="53"/>
      <c r="C47" s="54" t="s">
        <v>76</v>
      </c>
      <c r="D47" s="55" t="s">
        <v>50</v>
      </c>
      <c r="E47" s="39">
        <v>1</v>
      </c>
      <c r="F47" s="41"/>
      <c r="G47" s="41">
        <v>0</v>
      </c>
      <c r="H47" s="43">
        <f>ROUND(F47*G47,2)</f>
        <v>0</v>
      </c>
      <c r="I47" s="44"/>
      <c r="J47" s="41">
        <v>0</v>
      </c>
      <c r="K47" s="45">
        <f>ROUND(SUM(H47:J47),2)</f>
        <v>0</v>
      </c>
      <c r="L47" s="45">
        <f>ROUND(E47*F47,2)</f>
        <v>0</v>
      </c>
      <c r="M47" s="45">
        <f>ROUND(E47*H47,2)</f>
        <v>0</v>
      </c>
      <c r="N47" s="45">
        <f>ROUND(E47*I47,2)</f>
        <v>0</v>
      </c>
      <c r="O47" s="45">
        <f>ROUND(E47*J47,2)</f>
        <v>0</v>
      </c>
      <c r="P47" s="45">
        <f>ROUND(SUM(M47:O47),2)</f>
        <v>0</v>
      </c>
    </row>
    <row r="48" spans="1:16" s="7" customFormat="1" ht="29.25" customHeight="1">
      <c r="A48" s="36">
        <v>29</v>
      </c>
      <c r="B48" s="37" t="s">
        <v>45</v>
      </c>
      <c r="C48" s="38" t="s">
        <v>77</v>
      </c>
      <c r="D48" s="39" t="s">
        <v>50</v>
      </c>
      <c r="E48" s="39">
        <v>15</v>
      </c>
      <c r="F48" s="41">
        <v>0</v>
      </c>
      <c r="G48" s="41">
        <v>0</v>
      </c>
      <c r="H48" s="43">
        <f t="shared" si="0"/>
        <v>0</v>
      </c>
      <c r="I48" s="44"/>
      <c r="J48" s="44">
        <f t="shared" si="1"/>
        <v>0</v>
      </c>
      <c r="K48" s="45">
        <f t="shared" si="2"/>
        <v>0</v>
      </c>
      <c r="L48" s="45">
        <f t="shared" si="3"/>
        <v>0</v>
      </c>
      <c r="M48" s="45">
        <f t="shared" si="4"/>
        <v>0</v>
      </c>
      <c r="N48" s="45">
        <f t="shared" si="5"/>
        <v>0</v>
      </c>
      <c r="O48" s="45">
        <f t="shared" si="6"/>
        <v>0</v>
      </c>
      <c r="P48" s="45">
        <f t="shared" si="7"/>
        <v>0</v>
      </c>
    </row>
    <row r="49" spans="1:16" s="7" customFormat="1" ht="24" customHeight="1">
      <c r="A49" s="36">
        <v>30</v>
      </c>
      <c r="B49" s="37" t="s">
        <v>45</v>
      </c>
      <c r="C49" s="56" t="s">
        <v>78</v>
      </c>
      <c r="D49" s="39" t="s">
        <v>50</v>
      </c>
      <c r="E49" s="57">
        <v>15</v>
      </c>
      <c r="F49" s="47"/>
      <c r="G49" s="41">
        <v>0</v>
      </c>
      <c r="H49" s="43">
        <f t="shared" si="0"/>
        <v>0</v>
      </c>
      <c r="I49" s="41">
        <v>0</v>
      </c>
      <c r="J49" s="44">
        <f t="shared" si="1"/>
        <v>0</v>
      </c>
      <c r="K49" s="45">
        <f t="shared" si="2"/>
        <v>0</v>
      </c>
      <c r="L49" s="45">
        <f t="shared" si="3"/>
        <v>0</v>
      </c>
      <c r="M49" s="45">
        <f t="shared" si="4"/>
        <v>0</v>
      </c>
      <c r="N49" s="45">
        <f t="shared" si="5"/>
        <v>0</v>
      </c>
      <c r="O49" s="45">
        <f t="shared" si="6"/>
        <v>0</v>
      </c>
      <c r="P49" s="45">
        <f t="shared" si="7"/>
        <v>0</v>
      </c>
    </row>
    <row r="50" spans="1:16" s="7" customFormat="1" ht="29.25" customHeight="1">
      <c r="A50" s="36">
        <v>31</v>
      </c>
      <c r="B50" s="37" t="s">
        <v>45</v>
      </c>
      <c r="C50" s="58" t="s">
        <v>79</v>
      </c>
      <c r="D50" s="39" t="s">
        <v>50</v>
      </c>
      <c r="E50" s="39">
        <v>15</v>
      </c>
      <c r="F50" s="41">
        <v>0</v>
      </c>
      <c r="G50" s="41">
        <v>0</v>
      </c>
      <c r="H50" s="43">
        <f t="shared" si="0"/>
        <v>0</v>
      </c>
      <c r="I50" s="44"/>
      <c r="J50" s="44">
        <f t="shared" si="1"/>
        <v>0</v>
      </c>
      <c r="K50" s="45">
        <f t="shared" si="2"/>
        <v>0</v>
      </c>
      <c r="L50" s="45">
        <f t="shared" si="3"/>
        <v>0</v>
      </c>
      <c r="M50" s="45">
        <f t="shared" si="4"/>
        <v>0</v>
      </c>
      <c r="N50" s="45">
        <f t="shared" si="5"/>
        <v>0</v>
      </c>
      <c r="O50" s="45">
        <f t="shared" si="6"/>
        <v>0</v>
      </c>
      <c r="P50" s="45">
        <f t="shared" si="7"/>
        <v>0</v>
      </c>
    </row>
    <row r="51" spans="1:16" s="7" customFormat="1" ht="33" customHeight="1">
      <c r="A51" s="36">
        <v>32</v>
      </c>
      <c r="B51" s="37" t="s">
        <v>45</v>
      </c>
      <c r="C51" s="59" t="s">
        <v>80</v>
      </c>
      <c r="D51" s="39" t="s">
        <v>50</v>
      </c>
      <c r="E51" s="57">
        <v>2</v>
      </c>
      <c r="F51" s="41">
        <v>0</v>
      </c>
      <c r="G51" s="41">
        <v>0</v>
      </c>
      <c r="H51" s="43">
        <f t="shared" si="0"/>
        <v>0</v>
      </c>
      <c r="I51" s="44"/>
      <c r="J51" s="44">
        <f t="shared" si="1"/>
        <v>0</v>
      </c>
      <c r="K51" s="45">
        <f t="shared" si="2"/>
        <v>0</v>
      </c>
      <c r="L51" s="45">
        <f t="shared" si="3"/>
        <v>0</v>
      </c>
      <c r="M51" s="45">
        <f t="shared" si="4"/>
        <v>0</v>
      </c>
      <c r="N51" s="45">
        <f t="shared" si="5"/>
        <v>0</v>
      </c>
      <c r="O51" s="45">
        <f t="shared" si="6"/>
        <v>0</v>
      </c>
      <c r="P51" s="45">
        <f t="shared" si="7"/>
        <v>0</v>
      </c>
    </row>
    <row r="52" spans="1:16" s="7" customFormat="1" ht="33" customHeight="1">
      <c r="A52" s="36">
        <v>33</v>
      </c>
      <c r="B52" s="37" t="s">
        <v>45</v>
      </c>
      <c r="C52" s="60" t="s">
        <v>81</v>
      </c>
      <c r="D52" s="39" t="s">
        <v>50</v>
      </c>
      <c r="E52" s="39">
        <v>2</v>
      </c>
      <c r="F52" s="47"/>
      <c r="G52" s="41">
        <v>0</v>
      </c>
      <c r="H52" s="43">
        <f>ROUND(F52*G52,2)</f>
        <v>0</v>
      </c>
      <c r="I52" s="41">
        <v>0</v>
      </c>
      <c r="J52" s="44">
        <f>ROUND(H52*0.1,2)</f>
        <v>0</v>
      </c>
      <c r="K52" s="45">
        <f>ROUND(SUM(H52:J52),2)</f>
        <v>0</v>
      </c>
      <c r="L52" s="45">
        <f>ROUND(E52*F52,2)</f>
        <v>0</v>
      </c>
      <c r="M52" s="45">
        <f>ROUND(E52*H52,2)</f>
        <v>0</v>
      </c>
      <c r="N52" s="45">
        <f>ROUND(E52*I52,2)</f>
        <v>0</v>
      </c>
      <c r="O52" s="45">
        <f>ROUND(E52*J52,2)</f>
        <v>0</v>
      </c>
      <c r="P52" s="45">
        <f>ROUND(SUM(M52:O52),2)</f>
        <v>0</v>
      </c>
    </row>
    <row r="53" spans="1:16" s="7" customFormat="1" ht="32.25" customHeight="1">
      <c r="A53" s="36">
        <v>34</v>
      </c>
      <c r="B53" s="37" t="s">
        <v>45</v>
      </c>
      <c r="C53" s="50" t="s">
        <v>82</v>
      </c>
      <c r="D53" s="39" t="s">
        <v>50</v>
      </c>
      <c r="E53" s="39">
        <v>2</v>
      </c>
      <c r="F53" s="41">
        <v>0</v>
      </c>
      <c r="G53" s="41">
        <v>0</v>
      </c>
      <c r="H53" s="43">
        <f t="shared" si="0"/>
        <v>0</v>
      </c>
      <c r="I53" s="44"/>
      <c r="J53" s="44">
        <f t="shared" si="1"/>
        <v>0</v>
      </c>
      <c r="K53" s="45">
        <f t="shared" si="2"/>
        <v>0</v>
      </c>
      <c r="L53" s="45">
        <f t="shared" si="3"/>
        <v>0</v>
      </c>
      <c r="M53" s="45">
        <f t="shared" si="4"/>
        <v>0</v>
      </c>
      <c r="N53" s="45">
        <f t="shared" si="5"/>
        <v>0</v>
      </c>
      <c r="O53" s="45">
        <f t="shared" si="6"/>
        <v>0</v>
      </c>
      <c r="P53" s="45">
        <f t="shared" si="7"/>
        <v>0</v>
      </c>
    </row>
    <row r="54" spans="1:16" s="7" customFormat="1" ht="27.75" customHeight="1">
      <c r="A54" s="36">
        <v>35</v>
      </c>
      <c r="B54" s="37" t="s">
        <v>45</v>
      </c>
      <c r="C54" s="56" t="s">
        <v>83</v>
      </c>
      <c r="D54" s="39" t="s">
        <v>50</v>
      </c>
      <c r="E54" s="57">
        <v>2</v>
      </c>
      <c r="F54" s="47"/>
      <c r="G54" s="41">
        <v>0</v>
      </c>
      <c r="H54" s="43">
        <f t="shared" si="0"/>
        <v>0</v>
      </c>
      <c r="I54" s="41">
        <v>0</v>
      </c>
      <c r="J54" s="44">
        <f t="shared" si="1"/>
        <v>0</v>
      </c>
      <c r="K54" s="45">
        <f t="shared" si="2"/>
        <v>0</v>
      </c>
      <c r="L54" s="45">
        <f t="shared" si="3"/>
        <v>0</v>
      </c>
      <c r="M54" s="45">
        <f t="shared" si="4"/>
        <v>0</v>
      </c>
      <c r="N54" s="45">
        <f t="shared" si="5"/>
        <v>0</v>
      </c>
      <c r="O54" s="45">
        <f t="shared" si="6"/>
        <v>0</v>
      </c>
      <c r="P54" s="45">
        <f t="shared" si="7"/>
        <v>0</v>
      </c>
    </row>
    <row r="55" spans="1:16" s="7" customFormat="1" ht="33.75" customHeight="1">
      <c r="A55" s="36">
        <v>36</v>
      </c>
      <c r="B55" s="37" t="s">
        <v>45</v>
      </c>
      <c r="C55" s="50" t="s">
        <v>84</v>
      </c>
      <c r="D55" s="39" t="s">
        <v>50</v>
      </c>
      <c r="E55" s="39">
        <v>13</v>
      </c>
      <c r="F55" s="41">
        <v>0</v>
      </c>
      <c r="G55" s="41">
        <v>0</v>
      </c>
      <c r="H55" s="43">
        <f t="shared" si="0"/>
        <v>0</v>
      </c>
      <c r="I55" s="44"/>
      <c r="J55" s="44">
        <f t="shared" si="1"/>
        <v>0</v>
      </c>
      <c r="K55" s="45">
        <f t="shared" si="2"/>
        <v>0</v>
      </c>
      <c r="L55" s="45">
        <f t="shared" si="3"/>
        <v>0</v>
      </c>
      <c r="M55" s="45">
        <f t="shared" si="4"/>
        <v>0</v>
      </c>
      <c r="N55" s="45">
        <f t="shared" si="5"/>
        <v>0</v>
      </c>
      <c r="O55" s="45">
        <f t="shared" si="6"/>
        <v>0</v>
      </c>
      <c r="P55" s="45">
        <f t="shared" si="7"/>
        <v>0</v>
      </c>
    </row>
    <row r="56" spans="1:16" s="7" customFormat="1" ht="33.75" customHeight="1">
      <c r="A56" s="36">
        <v>37</v>
      </c>
      <c r="B56" s="37" t="s">
        <v>45</v>
      </c>
      <c r="C56" s="61" t="s">
        <v>85</v>
      </c>
      <c r="D56" s="39" t="s">
        <v>50</v>
      </c>
      <c r="E56" s="39">
        <v>13</v>
      </c>
      <c r="F56" s="47"/>
      <c r="G56" s="41">
        <v>0</v>
      </c>
      <c r="H56" s="43">
        <f>ROUND(F56*G56,2)</f>
        <v>0</v>
      </c>
      <c r="I56" s="41">
        <v>0</v>
      </c>
      <c r="J56" s="44">
        <f>ROUND(H56*0.1,2)</f>
        <v>0</v>
      </c>
      <c r="K56" s="45">
        <f>ROUND(SUM(H56:J56),2)</f>
        <v>0</v>
      </c>
      <c r="L56" s="45">
        <f>ROUND(E56*F56,2)</f>
        <v>0</v>
      </c>
      <c r="M56" s="45">
        <f>ROUND(E56*H56,2)</f>
        <v>0</v>
      </c>
      <c r="N56" s="45">
        <f>ROUND(E56*I56,2)</f>
        <v>0</v>
      </c>
      <c r="O56" s="45">
        <f>ROUND(E56*J56,2)</f>
        <v>0</v>
      </c>
      <c r="P56" s="45">
        <f>ROUND(SUM(M56:O56),2)</f>
        <v>0</v>
      </c>
    </row>
    <row r="57" spans="1:16" s="7" customFormat="1" ht="33.75" customHeight="1">
      <c r="A57" s="36">
        <v>38</v>
      </c>
      <c r="B57" s="37" t="s">
        <v>45</v>
      </c>
      <c r="C57" s="62" t="s">
        <v>86</v>
      </c>
      <c r="D57" s="39" t="s">
        <v>50</v>
      </c>
      <c r="E57" s="57">
        <v>13</v>
      </c>
      <c r="F57" s="41">
        <v>0</v>
      </c>
      <c r="G57" s="41">
        <v>0</v>
      </c>
      <c r="H57" s="43">
        <f t="shared" si="0"/>
        <v>0</v>
      </c>
      <c r="I57" s="41">
        <v>0</v>
      </c>
      <c r="J57" s="44">
        <f t="shared" si="1"/>
        <v>0</v>
      </c>
      <c r="K57" s="45">
        <f t="shared" si="2"/>
        <v>0</v>
      </c>
      <c r="L57" s="45">
        <f t="shared" si="3"/>
        <v>0</v>
      </c>
      <c r="M57" s="45">
        <f t="shared" si="4"/>
        <v>0</v>
      </c>
      <c r="N57" s="45">
        <f t="shared" si="5"/>
        <v>0</v>
      </c>
      <c r="O57" s="45">
        <f t="shared" si="6"/>
        <v>0</v>
      </c>
      <c r="P57" s="45">
        <f t="shared" si="7"/>
        <v>0</v>
      </c>
    </row>
    <row r="58" spans="1:16" s="7" customFormat="1" ht="27.75" customHeight="1">
      <c r="A58" s="36">
        <v>39</v>
      </c>
      <c r="B58" s="37" t="s">
        <v>45</v>
      </c>
      <c r="C58" s="50" t="s">
        <v>87</v>
      </c>
      <c r="D58" s="39" t="s">
        <v>50</v>
      </c>
      <c r="E58" s="39">
        <v>15</v>
      </c>
      <c r="F58" s="41">
        <v>0</v>
      </c>
      <c r="G58" s="41">
        <v>0</v>
      </c>
      <c r="H58" s="43">
        <f t="shared" si="0"/>
        <v>0</v>
      </c>
      <c r="I58" s="44"/>
      <c r="J58" s="44">
        <f t="shared" si="1"/>
        <v>0</v>
      </c>
      <c r="K58" s="45">
        <f t="shared" si="2"/>
        <v>0</v>
      </c>
      <c r="L58" s="45">
        <f t="shared" si="3"/>
        <v>0</v>
      </c>
      <c r="M58" s="45">
        <f t="shared" si="4"/>
        <v>0</v>
      </c>
      <c r="N58" s="45">
        <f t="shared" si="5"/>
        <v>0</v>
      </c>
      <c r="O58" s="45">
        <f t="shared" si="6"/>
        <v>0</v>
      </c>
      <c r="P58" s="45">
        <f t="shared" si="7"/>
        <v>0</v>
      </c>
    </row>
    <row r="59" spans="1:16" s="7" customFormat="1" ht="25.5" customHeight="1">
      <c r="A59" s="36">
        <v>40</v>
      </c>
      <c r="B59" s="37" t="s">
        <v>45</v>
      </c>
      <c r="C59" s="49" t="s">
        <v>88</v>
      </c>
      <c r="D59" s="39" t="s">
        <v>50</v>
      </c>
      <c r="E59" s="57">
        <v>15</v>
      </c>
      <c r="F59" s="47"/>
      <c r="G59" s="41">
        <v>0</v>
      </c>
      <c r="H59" s="43">
        <f t="shared" si="0"/>
        <v>0</v>
      </c>
      <c r="I59" s="41">
        <v>0</v>
      </c>
      <c r="J59" s="44">
        <f t="shared" si="1"/>
        <v>0</v>
      </c>
      <c r="K59" s="45">
        <f t="shared" si="2"/>
        <v>0</v>
      </c>
      <c r="L59" s="45">
        <f t="shared" si="3"/>
        <v>0</v>
      </c>
      <c r="M59" s="45">
        <f t="shared" si="4"/>
        <v>0</v>
      </c>
      <c r="N59" s="45">
        <f t="shared" si="5"/>
        <v>0</v>
      </c>
      <c r="O59" s="45">
        <f t="shared" si="6"/>
        <v>0</v>
      </c>
      <c r="P59" s="45">
        <f t="shared" si="7"/>
        <v>0</v>
      </c>
    </row>
    <row r="60" spans="1:16" s="7" customFormat="1" ht="30.75" customHeight="1">
      <c r="A60" s="36">
        <v>41</v>
      </c>
      <c r="B60" s="37" t="s">
        <v>45</v>
      </c>
      <c r="C60" s="50" t="s">
        <v>89</v>
      </c>
      <c r="D60" s="39" t="s">
        <v>50</v>
      </c>
      <c r="E60" s="39">
        <v>15</v>
      </c>
      <c r="F60" s="41">
        <v>0</v>
      </c>
      <c r="G60" s="41">
        <v>0</v>
      </c>
      <c r="H60" s="43">
        <f t="shared" si="0"/>
        <v>0</v>
      </c>
      <c r="I60" s="44"/>
      <c r="J60" s="44">
        <f t="shared" si="1"/>
        <v>0</v>
      </c>
      <c r="K60" s="45">
        <f t="shared" si="2"/>
        <v>0</v>
      </c>
      <c r="L60" s="45">
        <f t="shared" si="3"/>
        <v>0</v>
      </c>
      <c r="M60" s="45">
        <f t="shared" si="4"/>
        <v>0</v>
      </c>
      <c r="N60" s="45">
        <f t="shared" si="5"/>
        <v>0</v>
      </c>
      <c r="O60" s="45">
        <f t="shared" si="6"/>
        <v>0</v>
      </c>
      <c r="P60" s="45">
        <f t="shared" si="7"/>
        <v>0</v>
      </c>
    </row>
    <row r="61" spans="1:16" s="7" customFormat="1" ht="26.25" customHeight="1">
      <c r="A61" s="36">
        <v>42</v>
      </c>
      <c r="B61" s="37" t="s">
        <v>45</v>
      </c>
      <c r="C61" s="49" t="s">
        <v>90</v>
      </c>
      <c r="D61" s="39" t="s">
        <v>50</v>
      </c>
      <c r="E61" s="57">
        <v>15</v>
      </c>
      <c r="F61" s="47"/>
      <c r="G61" s="41">
        <v>0</v>
      </c>
      <c r="H61" s="43">
        <f t="shared" si="0"/>
        <v>0</v>
      </c>
      <c r="I61" s="41">
        <v>0</v>
      </c>
      <c r="J61" s="44">
        <f t="shared" si="1"/>
        <v>0</v>
      </c>
      <c r="K61" s="45">
        <f t="shared" si="2"/>
        <v>0</v>
      </c>
      <c r="L61" s="45">
        <f t="shared" si="3"/>
        <v>0</v>
      </c>
      <c r="M61" s="45">
        <f t="shared" si="4"/>
        <v>0</v>
      </c>
      <c r="N61" s="45">
        <f t="shared" si="5"/>
        <v>0</v>
      </c>
      <c r="O61" s="45">
        <f t="shared" si="6"/>
        <v>0</v>
      </c>
      <c r="P61" s="45">
        <f t="shared" si="7"/>
        <v>0</v>
      </c>
    </row>
    <row r="62" spans="1:16" s="7" customFormat="1" ht="35.25" customHeight="1">
      <c r="A62" s="36">
        <v>43</v>
      </c>
      <c r="B62" s="37" t="s">
        <v>45</v>
      </c>
      <c r="C62" s="50" t="s">
        <v>91</v>
      </c>
      <c r="D62" s="39" t="s">
        <v>47</v>
      </c>
      <c r="E62" s="39">
        <v>64</v>
      </c>
      <c r="F62" s="41">
        <v>0</v>
      </c>
      <c r="G62" s="41">
        <v>0</v>
      </c>
      <c r="H62" s="43">
        <f t="shared" si="0"/>
        <v>0</v>
      </c>
      <c r="I62" s="44"/>
      <c r="J62" s="44">
        <f t="shared" si="1"/>
        <v>0</v>
      </c>
      <c r="K62" s="45">
        <f t="shared" si="2"/>
        <v>0</v>
      </c>
      <c r="L62" s="45">
        <f t="shared" si="3"/>
        <v>0</v>
      </c>
      <c r="M62" s="45">
        <f t="shared" si="4"/>
        <v>0</v>
      </c>
      <c r="N62" s="45">
        <f t="shared" si="5"/>
        <v>0</v>
      </c>
      <c r="O62" s="45">
        <f t="shared" si="6"/>
        <v>0</v>
      </c>
      <c r="P62" s="45">
        <f t="shared" si="7"/>
        <v>0</v>
      </c>
    </row>
    <row r="63" spans="1:16" s="7" customFormat="1" ht="26.25" customHeight="1">
      <c r="A63" s="36">
        <v>44</v>
      </c>
      <c r="B63" s="37" t="s">
        <v>45</v>
      </c>
      <c r="C63" s="49" t="s">
        <v>92</v>
      </c>
      <c r="D63" s="57" t="s">
        <v>47</v>
      </c>
      <c r="E63" s="57">
        <v>64</v>
      </c>
      <c r="F63" s="47"/>
      <c r="G63" s="41">
        <v>0</v>
      </c>
      <c r="H63" s="43">
        <f t="shared" si="0"/>
        <v>0</v>
      </c>
      <c r="I63" s="41">
        <v>0</v>
      </c>
      <c r="J63" s="44">
        <f t="shared" si="1"/>
        <v>0</v>
      </c>
      <c r="K63" s="45">
        <f t="shared" si="2"/>
        <v>0</v>
      </c>
      <c r="L63" s="45">
        <f t="shared" si="3"/>
        <v>0</v>
      </c>
      <c r="M63" s="45">
        <f t="shared" si="4"/>
        <v>0</v>
      </c>
      <c r="N63" s="45">
        <f t="shared" si="5"/>
        <v>0</v>
      </c>
      <c r="O63" s="45">
        <f t="shared" si="6"/>
        <v>0</v>
      </c>
      <c r="P63" s="45">
        <f t="shared" si="7"/>
        <v>0</v>
      </c>
    </row>
    <row r="64" spans="1:16" s="7" customFormat="1" ht="24.75" customHeight="1">
      <c r="A64" s="36">
        <v>45</v>
      </c>
      <c r="B64" s="37" t="s">
        <v>45</v>
      </c>
      <c r="C64" s="38" t="s">
        <v>93</v>
      </c>
      <c r="D64" s="39" t="s">
        <v>50</v>
      </c>
      <c r="E64" s="39">
        <v>62</v>
      </c>
      <c r="F64" s="41">
        <v>0</v>
      </c>
      <c r="G64" s="41">
        <v>0</v>
      </c>
      <c r="H64" s="43">
        <f t="shared" si="0"/>
        <v>0</v>
      </c>
      <c r="I64" s="44"/>
      <c r="J64" s="44">
        <f t="shared" si="1"/>
        <v>0</v>
      </c>
      <c r="K64" s="45">
        <f t="shared" si="2"/>
        <v>0</v>
      </c>
      <c r="L64" s="45">
        <f t="shared" si="3"/>
        <v>0</v>
      </c>
      <c r="M64" s="45">
        <f t="shared" si="4"/>
        <v>0</v>
      </c>
      <c r="N64" s="45">
        <f t="shared" si="5"/>
        <v>0</v>
      </c>
      <c r="O64" s="45">
        <f t="shared" si="6"/>
        <v>0</v>
      </c>
      <c r="P64" s="45">
        <f t="shared" si="7"/>
        <v>0</v>
      </c>
    </row>
    <row r="65" spans="1:16" s="7" customFormat="1" ht="25.5" customHeight="1">
      <c r="A65" s="36">
        <v>46</v>
      </c>
      <c r="B65" s="37" t="s">
        <v>45</v>
      </c>
      <c r="C65" s="56" t="s">
        <v>94</v>
      </c>
      <c r="D65" s="39" t="s">
        <v>50</v>
      </c>
      <c r="E65" s="57">
        <v>62</v>
      </c>
      <c r="F65" s="47"/>
      <c r="G65" s="41">
        <v>0</v>
      </c>
      <c r="H65" s="43">
        <f t="shared" si="0"/>
        <v>0</v>
      </c>
      <c r="I65" s="41">
        <v>0</v>
      </c>
      <c r="J65" s="44">
        <f t="shared" si="1"/>
        <v>0</v>
      </c>
      <c r="K65" s="45">
        <f t="shared" si="2"/>
        <v>0</v>
      </c>
      <c r="L65" s="45">
        <f t="shared" si="3"/>
        <v>0</v>
      </c>
      <c r="M65" s="45">
        <f t="shared" si="4"/>
        <v>0</v>
      </c>
      <c r="N65" s="45">
        <f t="shared" si="5"/>
        <v>0</v>
      </c>
      <c r="O65" s="45">
        <f t="shared" si="6"/>
        <v>0</v>
      </c>
      <c r="P65" s="45">
        <f t="shared" si="7"/>
        <v>0</v>
      </c>
    </row>
    <row r="66" spans="1:16" s="7" customFormat="1" ht="25.5" customHeight="1">
      <c r="A66" s="36">
        <v>47</v>
      </c>
      <c r="B66" s="37" t="s">
        <v>45</v>
      </c>
      <c r="C66" s="38" t="s">
        <v>95</v>
      </c>
      <c r="D66" s="39" t="s">
        <v>50</v>
      </c>
      <c r="E66" s="39">
        <v>11</v>
      </c>
      <c r="F66" s="41">
        <v>0</v>
      </c>
      <c r="G66" s="41">
        <v>0</v>
      </c>
      <c r="H66" s="43">
        <f t="shared" si="0"/>
        <v>0</v>
      </c>
      <c r="I66" s="44"/>
      <c r="J66" s="44">
        <f t="shared" si="1"/>
        <v>0</v>
      </c>
      <c r="K66" s="45">
        <f t="shared" si="2"/>
        <v>0</v>
      </c>
      <c r="L66" s="45">
        <f t="shared" si="3"/>
        <v>0</v>
      </c>
      <c r="M66" s="45">
        <f t="shared" si="4"/>
        <v>0</v>
      </c>
      <c r="N66" s="45">
        <f t="shared" si="5"/>
        <v>0</v>
      </c>
      <c r="O66" s="45">
        <f t="shared" si="6"/>
        <v>0</v>
      </c>
      <c r="P66" s="45">
        <f t="shared" si="7"/>
        <v>0</v>
      </c>
    </row>
    <row r="67" spans="1:16" s="7" customFormat="1" ht="30.75" customHeight="1">
      <c r="A67" s="36">
        <v>48</v>
      </c>
      <c r="B67" s="37" t="s">
        <v>45</v>
      </c>
      <c r="C67" s="38" t="s">
        <v>96</v>
      </c>
      <c r="D67" s="39" t="s">
        <v>97</v>
      </c>
      <c r="E67" s="39">
        <v>1</v>
      </c>
      <c r="F67" s="41">
        <v>0</v>
      </c>
      <c r="G67" s="41">
        <v>0</v>
      </c>
      <c r="H67" s="43">
        <f>ROUND(F67*G67,2)</f>
        <v>0</v>
      </c>
      <c r="I67" s="44"/>
      <c r="J67" s="44">
        <f>ROUND(H67*0.1,2)</f>
        <v>0</v>
      </c>
      <c r="K67" s="45">
        <f>ROUND(SUM(H67:J67),2)</f>
        <v>0</v>
      </c>
      <c r="L67" s="45">
        <f>ROUND(E67*F67,2)</f>
        <v>0</v>
      </c>
      <c r="M67" s="45">
        <f>ROUND(E67*H67,2)</f>
        <v>0</v>
      </c>
      <c r="N67" s="45">
        <f>ROUND(E67*I67,2)</f>
        <v>0</v>
      </c>
      <c r="O67" s="45">
        <f>ROUND(E67*J67,2)</f>
        <v>0</v>
      </c>
      <c r="P67" s="45">
        <f>ROUND(SUM(M67:O67),2)</f>
        <v>0</v>
      </c>
    </row>
    <row r="68" spans="1:16" s="7" customFormat="1" ht="30.75" customHeight="1">
      <c r="A68" s="36">
        <v>49</v>
      </c>
      <c r="B68" s="37" t="s">
        <v>45</v>
      </c>
      <c r="C68" s="38" t="s">
        <v>98</v>
      </c>
      <c r="D68" s="39" t="s">
        <v>97</v>
      </c>
      <c r="E68" s="39">
        <v>1</v>
      </c>
      <c r="F68" s="41"/>
      <c r="G68" s="41">
        <v>0</v>
      </c>
      <c r="H68" s="43">
        <f>ROUND(F68*G68,2)</f>
        <v>0</v>
      </c>
      <c r="I68" s="44"/>
      <c r="J68" s="44">
        <f>ROUND(H68*0.1,2)</f>
        <v>0</v>
      </c>
      <c r="K68" s="45">
        <f>ROUND(SUM(H68:J68),2)</f>
        <v>0</v>
      </c>
      <c r="L68" s="45">
        <f>ROUND(E68*F68,2)</f>
        <v>0</v>
      </c>
      <c r="M68" s="45">
        <f>ROUND(E68*H68,2)</f>
        <v>0</v>
      </c>
      <c r="N68" s="45">
        <f>ROUND(E68*I68,2)</f>
        <v>0</v>
      </c>
      <c r="O68" s="45">
        <f>ROUND(E68*J68,2)</f>
        <v>0</v>
      </c>
      <c r="P68" s="45">
        <f>ROUND(SUM(M68:O68),2)</f>
        <v>0</v>
      </c>
    </row>
    <row r="69" spans="1:16" s="7" customFormat="1" ht="33.75" customHeight="1">
      <c r="A69" s="36">
        <v>50</v>
      </c>
      <c r="B69" s="37" t="s">
        <v>45</v>
      </c>
      <c r="C69" s="38" t="s">
        <v>99</v>
      </c>
      <c r="D69" s="39" t="s">
        <v>47</v>
      </c>
      <c r="E69" s="39">
        <v>795</v>
      </c>
      <c r="F69" s="41">
        <v>0</v>
      </c>
      <c r="G69" s="41">
        <v>0</v>
      </c>
      <c r="H69" s="43">
        <f t="shared" si="0"/>
        <v>0</v>
      </c>
      <c r="I69" s="44"/>
      <c r="J69" s="44">
        <f t="shared" si="1"/>
        <v>0</v>
      </c>
      <c r="K69" s="45">
        <f t="shared" si="2"/>
        <v>0</v>
      </c>
      <c r="L69" s="45">
        <f t="shared" si="3"/>
        <v>0</v>
      </c>
      <c r="M69" s="45">
        <f t="shared" si="4"/>
        <v>0</v>
      </c>
      <c r="N69" s="45">
        <f t="shared" si="5"/>
        <v>0</v>
      </c>
      <c r="O69" s="45">
        <f t="shared" si="6"/>
        <v>0</v>
      </c>
      <c r="P69" s="45">
        <f t="shared" si="7"/>
        <v>0</v>
      </c>
    </row>
    <row r="70" spans="1:16" s="7" customFormat="1" ht="29.25" customHeight="1">
      <c r="A70" s="36">
        <v>51</v>
      </c>
      <c r="B70" s="37" t="s">
        <v>45</v>
      </c>
      <c r="C70" s="38" t="s">
        <v>100</v>
      </c>
      <c r="D70" s="39" t="s">
        <v>101</v>
      </c>
      <c r="E70" s="39">
        <v>1</v>
      </c>
      <c r="F70" s="41">
        <v>0</v>
      </c>
      <c r="G70" s="41">
        <v>0</v>
      </c>
      <c r="H70" s="43">
        <f t="shared" si="0"/>
        <v>0</v>
      </c>
      <c r="I70" s="44"/>
      <c r="J70" s="44">
        <f t="shared" si="1"/>
        <v>0</v>
      </c>
      <c r="K70" s="45">
        <f t="shared" si="2"/>
        <v>0</v>
      </c>
      <c r="L70" s="45">
        <f t="shared" si="3"/>
        <v>0</v>
      </c>
      <c r="M70" s="45">
        <f t="shared" si="4"/>
        <v>0</v>
      </c>
      <c r="N70" s="45">
        <f t="shared" si="5"/>
        <v>0</v>
      </c>
      <c r="O70" s="45">
        <f t="shared" si="6"/>
        <v>0</v>
      </c>
      <c r="P70" s="45">
        <f t="shared" si="7"/>
        <v>0</v>
      </c>
    </row>
    <row r="71" spans="1:16" s="7" customFormat="1" ht="33" customHeight="1">
      <c r="A71" s="36">
        <v>52</v>
      </c>
      <c r="B71" s="37" t="s">
        <v>45</v>
      </c>
      <c r="C71" s="38" t="s">
        <v>102</v>
      </c>
      <c r="D71" s="39" t="s">
        <v>101</v>
      </c>
      <c r="E71" s="39">
        <v>1</v>
      </c>
      <c r="F71" s="41">
        <v>0</v>
      </c>
      <c r="G71" s="41">
        <v>0</v>
      </c>
      <c r="H71" s="43">
        <f>ROUND(F71*G71,2)</f>
        <v>0</v>
      </c>
      <c r="I71" s="44"/>
      <c r="J71" s="41">
        <v>0</v>
      </c>
      <c r="K71" s="45">
        <f>ROUND(SUM(H71:J71),2)</f>
        <v>0</v>
      </c>
      <c r="L71" s="45">
        <f>ROUND(E71*F71,2)</f>
        <v>0</v>
      </c>
      <c r="M71" s="45">
        <f>ROUND(E71*H71,2)</f>
        <v>0</v>
      </c>
      <c r="N71" s="45">
        <f>ROUND(E71*I71,2)</f>
        <v>0</v>
      </c>
      <c r="O71" s="45">
        <f>ROUND(E71*J71,2)</f>
        <v>0</v>
      </c>
      <c r="P71" s="45">
        <f>ROUND(SUM(M71:O71),2)</f>
        <v>0</v>
      </c>
    </row>
    <row r="72" spans="1:16" s="7" customFormat="1" ht="29.25" customHeight="1">
      <c r="A72" s="36">
        <v>53</v>
      </c>
      <c r="B72" s="37" t="s">
        <v>45</v>
      </c>
      <c r="C72" s="38" t="s">
        <v>103</v>
      </c>
      <c r="D72" s="39" t="s">
        <v>101</v>
      </c>
      <c r="E72" s="39">
        <v>1</v>
      </c>
      <c r="F72" s="41">
        <v>0</v>
      </c>
      <c r="G72" s="41">
        <v>0</v>
      </c>
      <c r="H72" s="43">
        <f>ROUND(F72*G72,2)</f>
        <v>0</v>
      </c>
      <c r="I72" s="41">
        <v>0</v>
      </c>
      <c r="J72" s="41">
        <v>0</v>
      </c>
      <c r="K72" s="45">
        <f>ROUND(SUM(H72:J72),2)</f>
        <v>0</v>
      </c>
      <c r="L72" s="45">
        <f>ROUND(E72*F72,2)</f>
        <v>0</v>
      </c>
      <c r="M72" s="45">
        <f>ROUND(E72*H72,2)</f>
        <v>0</v>
      </c>
      <c r="N72" s="45">
        <f>ROUND(E72*I72,2)</f>
        <v>0</v>
      </c>
      <c r="O72" s="45">
        <f>ROUND(E72*J72,2)</f>
        <v>0</v>
      </c>
      <c r="P72" s="45">
        <f>ROUND(SUM(M72:O72),2)</f>
        <v>0</v>
      </c>
    </row>
    <row r="73" spans="1:16" s="7" customFormat="1" ht="25.5" customHeight="1">
      <c r="A73" s="36">
        <v>54</v>
      </c>
      <c r="B73" s="63" t="s">
        <v>45</v>
      </c>
      <c r="C73" s="64" t="s">
        <v>104</v>
      </c>
      <c r="D73" s="65" t="s">
        <v>105</v>
      </c>
      <c r="E73" s="65">
        <v>55</v>
      </c>
      <c r="F73" s="66"/>
      <c r="G73" s="41">
        <v>0</v>
      </c>
      <c r="H73" s="67">
        <f t="shared" si="0"/>
        <v>0</v>
      </c>
      <c r="I73" s="41">
        <v>0</v>
      </c>
      <c r="J73" s="68">
        <f t="shared" si="1"/>
        <v>0</v>
      </c>
      <c r="K73" s="69">
        <f t="shared" si="2"/>
        <v>0</v>
      </c>
      <c r="L73" s="69">
        <f t="shared" si="3"/>
        <v>0</v>
      </c>
      <c r="M73" s="69">
        <f t="shared" si="4"/>
        <v>0</v>
      </c>
      <c r="N73" s="69">
        <f t="shared" si="5"/>
        <v>0</v>
      </c>
      <c r="O73" s="69">
        <f t="shared" si="6"/>
        <v>0</v>
      </c>
      <c r="P73" s="69">
        <f t="shared" si="7"/>
        <v>0</v>
      </c>
    </row>
    <row r="74" spans="1:16" s="7" customFormat="1" ht="30.75" customHeight="1">
      <c r="A74" s="36">
        <v>55</v>
      </c>
      <c r="B74" s="63" t="s">
        <v>45</v>
      </c>
      <c r="C74" s="59" t="s">
        <v>106</v>
      </c>
      <c r="D74" s="70" t="s">
        <v>50</v>
      </c>
      <c r="E74" s="70">
        <v>13</v>
      </c>
      <c r="F74" s="41">
        <v>0</v>
      </c>
      <c r="G74" s="41">
        <v>0</v>
      </c>
      <c r="H74" s="43">
        <f>ROUND(F74*G74,2)</f>
        <v>0</v>
      </c>
      <c r="I74" s="44"/>
      <c r="J74" s="44">
        <f>ROUND(H74*0.1,2)</f>
        <v>0</v>
      </c>
      <c r="K74" s="45">
        <f>ROUND(SUM(H74:J74),2)</f>
        <v>0</v>
      </c>
      <c r="L74" s="45">
        <f>ROUND(E74*F74,2)</f>
        <v>0</v>
      </c>
      <c r="M74" s="45">
        <f>ROUND(E74*H74,2)</f>
        <v>0</v>
      </c>
      <c r="N74" s="45">
        <f>ROUND(E74*I74,2)</f>
        <v>0</v>
      </c>
      <c r="O74" s="45">
        <f>ROUND(E74*J74,2)</f>
        <v>0</v>
      </c>
      <c r="P74" s="45">
        <f>ROUND(SUM(M74:O74),2)</f>
        <v>0</v>
      </c>
    </row>
    <row r="75" spans="1:16" s="7" customFormat="1" ht="25.5" customHeight="1">
      <c r="A75" s="71"/>
      <c r="B75" s="127" t="s">
        <v>107</v>
      </c>
      <c r="C75" s="127"/>
      <c r="D75" s="127"/>
      <c r="E75" s="72"/>
      <c r="F75" s="73"/>
      <c r="G75" s="42"/>
      <c r="H75" s="67"/>
      <c r="I75" s="74"/>
      <c r="J75" s="44"/>
      <c r="K75" s="69"/>
      <c r="L75" s="69"/>
      <c r="M75" s="69"/>
      <c r="N75" s="69"/>
      <c r="O75" s="69"/>
      <c r="P75" s="69"/>
    </row>
    <row r="76" spans="1:16" s="7" customFormat="1" ht="25.5" customHeight="1">
      <c r="A76" s="71">
        <v>56</v>
      </c>
      <c r="B76" s="63" t="s">
        <v>108</v>
      </c>
      <c r="C76" s="75" t="s">
        <v>109</v>
      </c>
      <c r="D76" s="76" t="s">
        <v>110</v>
      </c>
      <c r="E76" s="77">
        <v>1</v>
      </c>
      <c r="F76" s="41">
        <v>0</v>
      </c>
      <c r="G76" s="41">
        <v>0</v>
      </c>
      <c r="H76" s="78">
        <f>ROUND(G76*F76,2)</f>
        <v>0</v>
      </c>
      <c r="I76" s="41">
        <v>0</v>
      </c>
      <c r="J76" s="41">
        <v>0</v>
      </c>
      <c r="K76" s="69">
        <f aca="true" t="shared" si="8" ref="K76:K82">ROUND(SUM(H76:J76),2)</f>
        <v>0</v>
      </c>
      <c r="L76" s="69">
        <f aca="true" t="shared" si="9" ref="L76:L82">ROUND(E76*F76,2)</f>
        <v>0</v>
      </c>
      <c r="M76" s="69">
        <f aca="true" t="shared" si="10" ref="M76:M82">ROUND(E76*H76,2)</f>
        <v>0</v>
      </c>
      <c r="N76" s="69">
        <f aca="true" t="shared" si="11" ref="N76:N82">ROUND(E76*I76,2)</f>
        <v>0</v>
      </c>
      <c r="O76" s="69">
        <f aca="true" t="shared" si="12" ref="O76:O82">ROUND(E76*J76,2)</f>
        <v>0</v>
      </c>
      <c r="P76" s="69">
        <f aca="true" t="shared" si="13" ref="P76:P82">ROUND(SUM(M76:O76),2)</f>
        <v>0</v>
      </c>
    </row>
    <row r="77" spans="1:16" s="7" customFormat="1" ht="44.25" customHeight="1">
      <c r="A77" s="36">
        <v>57</v>
      </c>
      <c r="B77" s="37" t="s">
        <v>111</v>
      </c>
      <c r="C77" s="79" t="s">
        <v>112</v>
      </c>
      <c r="D77" s="57" t="s">
        <v>105</v>
      </c>
      <c r="E77" s="57">
        <v>28.2</v>
      </c>
      <c r="F77" s="41">
        <v>0</v>
      </c>
      <c r="G77" s="41">
        <v>0</v>
      </c>
      <c r="H77" s="80">
        <f t="shared" si="0"/>
        <v>0</v>
      </c>
      <c r="I77" s="81"/>
      <c r="J77" s="41">
        <v>0</v>
      </c>
      <c r="K77" s="45">
        <f t="shared" si="8"/>
        <v>0</v>
      </c>
      <c r="L77" s="45">
        <f t="shared" si="9"/>
        <v>0</v>
      </c>
      <c r="M77" s="45">
        <f t="shared" si="10"/>
        <v>0</v>
      </c>
      <c r="N77" s="45">
        <f t="shared" si="11"/>
        <v>0</v>
      </c>
      <c r="O77" s="45">
        <f t="shared" si="12"/>
        <v>0</v>
      </c>
      <c r="P77" s="45">
        <f t="shared" si="13"/>
        <v>0</v>
      </c>
    </row>
    <row r="78" spans="1:16" s="7" customFormat="1" ht="48" customHeight="1">
      <c r="A78" s="71">
        <v>58</v>
      </c>
      <c r="B78" s="37" t="s">
        <v>108</v>
      </c>
      <c r="C78" s="82" t="s">
        <v>113</v>
      </c>
      <c r="D78" s="71" t="s">
        <v>114</v>
      </c>
      <c r="E78" s="83">
        <v>28.2</v>
      </c>
      <c r="F78" s="41">
        <v>0</v>
      </c>
      <c r="G78" s="41">
        <v>0</v>
      </c>
      <c r="H78" s="43">
        <f>ROUND(F78*G78,2)</f>
        <v>0</v>
      </c>
      <c r="I78" s="84">
        <v>0</v>
      </c>
      <c r="J78" s="41">
        <v>0</v>
      </c>
      <c r="K78" s="85">
        <f t="shared" si="8"/>
        <v>0</v>
      </c>
      <c r="L78" s="85">
        <f t="shared" si="9"/>
        <v>0</v>
      </c>
      <c r="M78" s="85">
        <f t="shared" si="10"/>
        <v>0</v>
      </c>
      <c r="N78" s="85">
        <f t="shared" si="11"/>
        <v>0</v>
      </c>
      <c r="O78" s="85">
        <f t="shared" si="12"/>
        <v>0</v>
      </c>
      <c r="P78" s="85">
        <f t="shared" si="13"/>
        <v>0</v>
      </c>
    </row>
    <row r="79" spans="1:16" s="7" customFormat="1" ht="48" customHeight="1">
      <c r="A79" s="36">
        <v>59</v>
      </c>
      <c r="B79" s="37" t="s">
        <v>115</v>
      </c>
      <c r="C79" s="86" t="s">
        <v>116</v>
      </c>
      <c r="D79" s="87" t="s">
        <v>105</v>
      </c>
      <c r="E79" s="87">
        <v>24.6</v>
      </c>
      <c r="F79" s="41">
        <v>0</v>
      </c>
      <c r="G79" s="41">
        <v>0</v>
      </c>
      <c r="H79" s="80">
        <f t="shared" si="0"/>
        <v>0</v>
      </c>
      <c r="I79" s="41">
        <v>0</v>
      </c>
      <c r="J79" s="41">
        <v>0</v>
      </c>
      <c r="K79" s="45">
        <f t="shared" si="8"/>
        <v>0</v>
      </c>
      <c r="L79" s="45">
        <f t="shared" si="9"/>
        <v>0</v>
      </c>
      <c r="M79" s="45">
        <f t="shared" si="10"/>
        <v>0</v>
      </c>
      <c r="N79" s="45">
        <f t="shared" si="11"/>
        <v>0</v>
      </c>
      <c r="O79" s="45">
        <f t="shared" si="12"/>
        <v>0</v>
      </c>
      <c r="P79" s="45">
        <f t="shared" si="13"/>
        <v>0</v>
      </c>
    </row>
    <row r="80" spans="1:16" s="7" customFormat="1" ht="60.75" customHeight="1">
      <c r="A80" s="71">
        <v>60</v>
      </c>
      <c r="B80" s="37" t="s">
        <v>115</v>
      </c>
      <c r="C80" s="82" t="s">
        <v>117</v>
      </c>
      <c r="D80" s="87" t="s">
        <v>118</v>
      </c>
      <c r="E80" s="57">
        <v>0.7</v>
      </c>
      <c r="F80" s="41">
        <v>0</v>
      </c>
      <c r="G80" s="41">
        <v>0</v>
      </c>
      <c r="H80" s="80">
        <f>ROUND(F80*G80,2)</f>
        <v>0</v>
      </c>
      <c r="I80" s="41">
        <v>0</v>
      </c>
      <c r="J80" s="41">
        <v>0</v>
      </c>
      <c r="K80" s="45">
        <f t="shared" si="8"/>
        <v>0</v>
      </c>
      <c r="L80" s="45">
        <f t="shared" si="9"/>
        <v>0</v>
      </c>
      <c r="M80" s="45">
        <f t="shared" si="10"/>
        <v>0</v>
      </c>
      <c r="N80" s="45">
        <f t="shared" si="11"/>
        <v>0</v>
      </c>
      <c r="O80" s="45">
        <f t="shared" si="12"/>
        <v>0</v>
      </c>
      <c r="P80" s="45">
        <f t="shared" si="13"/>
        <v>0</v>
      </c>
    </row>
    <row r="81" spans="1:16" s="7" customFormat="1" ht="42" customHeight="1">
      <c r="A81" s="36">
        <v>61</v>
      </c>
      <c r="B81" s="37" t="s">
        <v>115</v>
      </c>
      <c r="C81" s="82" t="s">
        <v>119</v>
      </c>
      <c r="D81" s="87" t="s">
        <v>118</v>
      </c>
      <c r="E81" s="57">
        <v>0.12</v>
      </c>
      <c r="F81" s="41">
        <v>0</v>
      </c>
      <c r="G81" s="41">
        <v>0</v>
      </c>
      <c r="H81" s="80">
        <f>ROUND(F81*G81,2)</f>
        <v>0</v>
      </c>
      <c r="I81" s="41">
        <v>0</v>
      </c>
      <c r="J81" s="41">
        <v>0</v>
      </c>
      <c r="K81" s="85">
        <f t="shared" si="8"/>
        <v>0</v>
      </c>
      <c r="L81" s="85">
        <f t="shared" si="9"/>
        <v>0</v>
      </c>
      <c r="M81" s="85">
        <f t="shared" si="10"/>
        <v>0</v>
      </c>
      <c r="N81" s="85">
        <f t="shared" si="11"/>
        <v>0</v>
      </c>
      <c r="O81" s="85">
        <f t="shared" si="12"/>
        <v>0</v>
      </c>
      <c r="P81" s="85">
        <f t="shared" si="13"/>
        <v>0</v>
      </c>
    </row>
    <row r="82" spans="1:16" s="7" customFormat="1" ht="75.75" customHeight="1">
      <c r="A82" s="71">
        <v>62</v>
      </c>
      <c r="B82" s="37" t="s">
        <v>115</v>
      </c>
      <c r="C82" s="88" t="s">
        <v>120</v>
      </c>
      <c r="D82" s="89" t="s">
        <v>121</v>
      </c>
      <c r="E82" s="90">
        <v>21.6</v>
      </c>
      <c r="F82" s="41">
        <v>0</v>
      </c>
      <c r="G82" s="41">
        <v>0</v>
      </c>
      <c r="H82" s="80">
        <f t="shared" si="0"/>
        <v>0</v>
      </c>
      <c r="I82" s="41">
        <v>0</v>
      </c>
      <c r="J82" s="41">
        <v>0</v>
      </c>
      <c r="K82" s="45">
        <f t="shared" si="8"/>
        <v>0</v>
      </c>
      <c r="L82" s="45">
        <f t="shared" si="9"/>
        <v>0</v>
      </c>
      <c r="M82" s="45">
        <f t="shared" si="10"/>
        <v>0</v>
      </c>
      <c r="N82" s="45">
        <f t="shared" si="11"/>
        <v>0</v>
      </c>
      <c r="O82" s="45">
        <f t="shared" si="12"/>
        <v>0</v>
      </c>
      <c r="P82" s="45">
        <f t="shared" si="13"/>
        <v>0</v>
      </c>
    </row>
    <row r="83" spans="1:16" s="7" customFormat="1" ht="35.25" customHeight="1">
      <c r="A83" s="36">
        <v>63</v>
      </c>
      <c r="B83" s="37" t="s">
        <v>115</v>
      </c>
      <c r="C83" s="88" t="s">
        <v>122</v>
      </c>
      <c r="D83" s="57" t="s">
        <v>123</v>
      </c>
      <c r="E83" s="57">
        <v>104</v>
      </c>
      <c r="F83" s="41">
        <v>0</v>
      </c>
      <c r="G83" s="41">
        <v>0</v>
      </c>
      <c r="H83" s="80">
        <f t="shared" si="0"/>
        <v>0</v>
      </c>
      <c r="I83" s="91"/>
      <c r="J83" s="41">
        <v>0</v>
      </c>
      <c r="K83" s="45">
        <f>ROUND(SUM(H83:J83),2)</f>
        <v>0</v>
      </c>
      <c r="L83" s="45">
        <f>ROUND(E83*F83,2)</f>
        <v>0</v>
      </c>
      <c r="M83" s="45">
        <f>ROUND(E83*H83,2)</f>
        <v>0</v>
      </c>
      <c r="N83" s="45">
        <f>ROUND(E83*I83,2)</f>
        <v>0</v>
      </c>
      <c r="O83" s="45">
        <f>ROUND(E83*J83,2)</f>
        <v>0</v>
      </c>
      <c r="P83" s="45">
        <f>ROUND(SUM(M83:O83),2)</f>
        <v>0</v>
      </c>
    </row>
    <row r="84" spans="1:16" s="7" customFormat="1" ht="35.25" customHeight="1">
      <c r="A84" s="71">
        <v>64</v>
      </c>
      <c r="B84" s="37" t="s">
        <v>115</v>
      </c>
      <c r="C84" s="88" t="s">
        <v>124</v>
      </c>
      <c r="D84" s="87" t="s">
        <v>118</v>
      </c>
      <c r="E84" s="57">
        <v>5.46</v>
      </c>
      <c r="F84" s="41">
        <v>0</v>
      </c>
      <c r="G84" s="41">
        <v>0</v>
      </c>
      <c r="H84" s="80">
        <f>ROUND(F84*G84,2)</f>
        <v>0</v>
      </c>
      <c r="I84" s="41">
        <v>0</v>
      </c>
      <c r="J84" s="41">
        <v>0</v>
      </c>
      <c r="K84" s="45">
        <f>ROUND(SUM(H84:J84),2)</f>
        <v>0</v>
      </c>
      <c r="L84" s="45">
        <f>ROUND(E84*F84,2)</f>
        <v>0</v>
      </c>
      <c r="M84" s="45">
        <f>ROUND(E84*H84,2)</f>
        <v>0</v>
      </c>
      <c r="N84" s="45">
        <f>ROUND(E84*I84,2)</f>
        <v>0</v>
      </c>
      <c r="O84" s="45">
        <f>ROUND(E84*J84,2)</f>
        <v>0</v>
      </c>
      <c r="P84" s="45">
        <f>ROUND(SUM(M84:O84),2)</f>
        <v>0</v>
      </c>
    </row>
    <row r="85" spans="1:16" s="7" customFormat="1" ht="25.5" customHeight="1">
      <c r="A85" s="71">
        <v>65</v>
      </c>
      <c r="B85" s="92" t="s">
        <v>45</v>
      </c>
      <c r="C85" s="93" t="s">
        <v>103</v>
      </c>
      <c r="D85" s="70" t="s">
        <v>101</v>
      </c>
      <c r="E85" s="70">
        <v>1</v>
      </c>
      <c r="F85" s="41">
        <v>0</v>
      </c>
      <c r="G85" s="41">
        <v>0</v>
      </c>
      <c r="H85" s="94">
        <f t="shared" si="0"/>
        <v>0</v>
      </c>
      <c r="I85" s="95"/>
      <c r="J85" s="95">
        <f t="shared" si="1"/>
        <v>0</v>
      </c>
      <c r="K85" s="96">
        <f t="shared" si="2"/>
        <v>0</v>
      </c>
      <c r="L85" s="96">
        <f t="shared" si="3"/>
        <v>0</v>
      </c>
      <c r="M85" s="96">
        <f t="shared" si="4"/>
        <v>0</v>
      </c>
      <c r="N85" s="96">
        <f t="shared" si="5"/>
        <v>0</v>
      </c>
      <c r="O85" s="96">
        <f t="shared" si="6"/>
        <v>0</v>
      </c>
      <c r="P85" s="96">
        <f t="shared" si="7"/>
        <v>0</v>
      </c>
    </row>
    <row r="86" spans="1:16" s="7" customFormat="1" ht="33" customHeight="1">
      <c r="A86" s="71">
        <v>66</v>
      </c>
      <c r="B86" s="63" t="s">
        <v>45</v>
      </c>
      <c r="C86" s="134" t="s">
        <v>125</v>
      </c>
      <c r="D86" s="65" t="s">
        <v>101</v>
      </c>
      <c r="E86" s="65">
        <v>1</v>
      </c>
      <c r="F86" s="135">
        <v>0</v>
      </c>
      <c r="G86" s="135">
        <v>0</v>
      </c>
      <c r="H86" s="67">
        <f t="shared" si="0"/>
        <v>0</v>
      </c>
      <c r="I86" s="68"/>
      <c r="J86" s="68">
        <f t="shared" si="1"/>
        <v>0</v>
      </c>
      <c r="K86" s="69">
        <f t="shared" si="2"/>
        <v>0</v>
      </c>
      <c r="L86" s="69">
        <f t="shared" si="3"/>
        <v>0</v>
      </c>
      <c r="M86" s="69">
        <f t="shared" si="4"/>
        <v>0</v>
      </c>
      <c r="N86" s="69">
        <f t="shared" si="5"/>
        <v>0</v>
      </c>
      <c r="O86" s="69">
        <f t="shared" si="6"/>
        <v>0</v>
      </c>
      <c r="P86" s="69">
        <f>ROUND(SUM(M86:O86),2)</f>
        <v>0</v>
      </c>
    </row>
    <row r="87" spans="1:16" s="137" customFormat="1" ht="33" customHeight="1">
      <c r="A87" s="69"/>
      <c r="B87" s="69"/>
      <c r="C87" s="136" t="s">
        <v>134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s="7" customFormat="1" ht="51" customHeight="1">
      <c r="A88" s="71">
        <v>1</v>
      </c>
      <c r="B88" s="63"/>
      <c r="C88" s="138" t="s">
        <v>133</v>
      </c>
      <c r="D88" s="65" t="s">
        <v>47</v>
      </c>
      <c r="E88" s="65">
        <v>390</v>
      </c>
      <c r="F88" s="135">
        <v>0</v>
      </c>
      <c r="G88" s="135">
        <v>0</v>
      </c>
      <c r="H88" s="67">
        <f>ROUND(F88*G88,2)</f>
        <v>0</v>
      </c>
      <c r="I88" s="68"/>
      <c r="J88" s="68">
        <f>ROUND(H88*0.1,2)</f>
        <v>0</v>
      </c>
      <c r="K88" s="69">
        <f>ROUND(SUM(H88:J88),2)</f>
        <v>0</v>
      </c>
      <c r="L88" s="69">
        <f>ROUND(E88*F88,2)</f>
        <v>0</v>
      </c>
      <c r="M88" s="69">
        <f>ROUND(E88*H88,2)</f>
        <v>0</v>
      </c>
      <c r="N88" s="69">
        <f>ROUND(E88*I88,2)</f>
        <v>0</v>
      </c>
      <c r="O88" s="69">
        <f>ROUND(E88*J88,2)</f>
        <v>0</v>
      </c>
      <c r="P88" s="69">
        <f>ROUND(SUM(M88:O88),2)</f>
        <v>0</v>
      </c>
    </row>
    <row r="89" spans="1:16" s="7" customFormat="1" ht="18.75" customHeight="1">
      <c r="A89" s="97"/>
      <c r="B89" s="26"/>
      <c r="C89" s="128" t="s">
        <v>126</v>
      </c>
      <c r="D89" s="128"/>
      <c r="E89" s="128"/>
      <c r="F89" s="128"/>
      <c r="G89" s="128"/>
      <c r="H89" s="128"/>
      <c r="I89" s="128"/>
      <c r="J89" s="128"/>
      <c r="K89" s="128"/>
      <c r="L89" s="98">
        <f>ROUND(SUM(L19:L86),2)</f>
        <v>0</v>
      </c>
      <c r="M89" s="98">
        <f>ROUND(SUM(M19:M86),2)</f>
        <v>0</v>
      </c>
      <c r="N89" s="98">
        <f>ROUND(SUM(N19:N86),2)</f>
        <v>0</v>
      </c>
      <c r="O89" s="98">
        <f>ROUND(SUM(O19:O86),2)</f>
        <v>0</v>
      </c>
      <c r="P89" s="99">
        <f>ROUND(SUM(P19:P86),2)</f>
        <v>0</v>
      </c>
    </row>
    <row r="90" spans="1:16" s="7" customFormat="1" ht="15">
      <c r="A90" s="100"/>
      <c r="B90" s="101"/>
      <c r="C90" s="129" t="s">
        <v>127</v>
      </c>
      <c r="D90" s="129"/>
      <c r="E90" s="129"/>
      <c r="F90" s="129"/>
      <c r="G90" s="129"/>
      <c r="H90" s="129"/>
      <c r="I90" s="129"/>
      <c r="J90" s="129"/>
      <c r="K90" s="102">
        <v>0</v>
      </c>
      <c r="L90" s="103"/>
      <c r="M90" s="30"/>
      <c r="N90" s="104">
        <f>ROUND(N89*K90,2)</f>
        <v>0</v>
      </c>
      <c r="O90" s="105"/>
      <c r="P90" s="106">
        <f>N90</f>
        <v>0</v>
      </c>
    </row>
    <row r="91" spans="3:18" ht="15" customHeight="1">
      <c r="C91" s="130" t="s">
        <v>128</v>
      </c>
      <c r="D91" s="130"/>
      <c r="E91" s="130"/>
      <c r="F91" s="130"/>
      <c r="G91" s="130"/>
      <c r="H91" s="130"/>
      <c r="I91" s="130"/>
      <c r="J91" s="130"/>
      <c r="K91" s="130"/>
      <c r="L91" s="107">
        <f>L89+L90</f>
        <v>0</v>
      </c>
      <c r="M91" s="107">
        <f>M89+M90</f>
        <v>0</v>
      </c>
      <c r="N91" s="107">
        <f>N89+N90</f>
        <v>0</v>
      </c>
      <c r="O91" s="107">
        <f>O89+O90</f>
        <v>0</v>
      </c>
      <c r="P91" s="107">
        <f>P89+P90</f>
        <v>0</v>
      </c>
      <c r="Q91" s="7"/>
      <c r="R91" s="108"/>
    </row>
    <row r="92" spans="1:18" ht="15" customHeight="1">
      <c r="A92" s="131" t="s">
        <v>129</v>
      </c>
      <c r="B92" s="131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R92" s="108"/>
    </row>
    <row r="93" spans="1:16" ht="15">
      <c r="A93" s="131" t="s">
        <v>130</v>
      </c>
      <c r="B93" s="131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</row>
    <row r="94" spans="1:16" ht="15">
      <c r="A94" s="111"/>
      <c r="B94" s="2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</row>
    <row r="95" spans="1:16" ht="15">
      <c r="A95" s="111"/>
      <c r="B95" s="29"/>
      <c r="C95" s="132"/>
      <c r="D95" s="132"/>
      <c r="E95" s="132"/>
      <c r="F95" s="131"/>
      <c r="G95" s="131"/>
      <c r="H95" s="131"/>
      <c r="I95" s="131" t="s">
        <v>131</v>
      </c>
      <c r="J95" s="131"/>
      <c r="K95" s="131"/>
      <c r="L95" s="132"/>
      <c r="M95" s="132"/>
      <c r="N95" s="132"/>
      <c r="O95" s="132"/>
      <c r="P95" s="132"/>
    </row>
    <row r="96" spans="1:16" ht="15">
      <c r="A96" s="111"/>
      <c r="B96" s="29"/>
      <c r="C96" s="133" t="s">
        <v>132</v>
      </c>
      <c r="D96" s="133"/>
      <c r="E96" s="133"/>
      <c r="F96" s="131"/>
      <c r="G96" s="131"/>
      <c r="H96" s="131"/>
      <c r="I96" s="131"/>
      <c r="J96" s="131"/>
      <c r="K96" s="131"/>
      <c r="L96" s="133" t="s">
        <v>132</v>
      </c>
      <c r="M96" s="133"/>
      <c r="N96" s="133"/>
      <c r="O96" s="133"/>
      <c r="P96" s="133"/>
    </row>
    <row r="97" spans="1:16" ht="15">
      <c r="A97" s="111"/>
      <c r="B97" s="111"/>
      <c r="C97" s="112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</row>
    <row r="98" spans="2:16" ht="12.75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</row>
    <row r="99" spans="2:16" ht="12.75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</row>
    <row r="100" spans="2:16" ht="12.75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3:16" ht="12.75"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</sheetData>
  <sheetProtection selectLockedCells="1" selectUnlockedCells="1"/>
  <mergeCells count="35">
    <mergeCell ref="D97:P97"/>
    <mergeCell ref="L96:P96"/>
    <mergeCell ref="L95:P95"/>
    <mergeCell ref="C95:E95"/>
    <mergeCell ref="F95:H95"/>
    <mergeCell ref="I95:K95"/>
    <mergeCell ref="C96:E96"/>
    <mergeCell ref="F96:K96"/>
    <mergeCell ref="B75:D75"/>
    <mergeCell ref="C89:K89"/>
    <mergeCell ref="C90:J90"/>
    <mergeCell ref="C91:K91"/>
    <mergeCell ref="A92:B92"/>
    <mergeCell ref="A93:B93"/>
    <mergeCell ref="A10:I10"/>
    <mergeCell ref="J10:K10"/>
    <mergeCell ref="O10:P10"/>
    <mergeCell ref="A11:P11"/>
    <mergeCell ref="F12:K12"/>
    <mergeCell ref="L12:P12"/>
    <mergeCell ref="A6:P6"/>
    <mergeCell ref="A7:B7"/>
    <mergeCell ref="C7:P7"/>
    <mergeCell ref="A8:B8"/>
    <mergeCell ref="C8:P8"/>
    <mergeCell ref="A9:B9"/>
    <mergeCell ref="D9:E9"/>
    <mergeCell ref="I9:L9"/>
    <mergeCell ref="M9:N9"/>
    <mergeCell ref="A1:P1"/>
    <mergeCell ref="A2:P2"/>
    <mergeCell ref="A3:P3"/>
    <mergeCell ref="A4:B5"/>
    <mergeCell ref="C4:P4"/>
    <mergeCell ref="C5:P5"/>
  </mergeCells>
  <printOptions/>
  <pageMargins left="0.12013888888888889" right="0.12013888888888889" top="0.7479166666666667" bottom="0.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Janis</cp:lastModifiedBy>
  <dcterms:modified xsi:type="dcterms:W3CDTF">2015-04-10T20:12:05Z</dcterms:modified>
  <cp:category/>
  <cp:version/>
  <cp:contentType/>
  <cp:contentStatus/>
</cp:coreProperties>
</file>