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sheet.macroEnabled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" sheetId="1" r:id="rId4"/>
    <sheet state="visible" name="Quarterly" sheetId="2" r:id="rId5"/>
    <sheet state="visible" name="Annual" sheetId="3" r:id="rId6"/>
  </sheets>
  <definedNames/>
  <calcPr/>
</workbook>
</file>

<file path=xl/sharedStrings.xml><?xml version="1.0" encoding="utf-8"?>
<sst xmlns="http://schemas.openxmlformats.org/spreadsheetml/2006/main" count="72" uniqueCount="26">
  <si>
    <t>Monthly Loan Amortization Schedule</t>
  </si>
  <si>
    <t>Loan amount (EUR)</t>
  </si>
  <si>
    <t>Daily interest rate</t>
  </si>
  <si>
    <t>Borrowing term (years)</t>
  </si>
  <si>
    <t>Payments per year</t>
  </si>
  <si>
    <t>Annual interest rate</t>
  </si>
  <si>
    <t>Number of payments</t>
  </si>
  <si>
    <t>Loan start date</t>
  </si>
  <si>
    <t>Regular payment (EUR)</t>
  </si>
  <si>
    <t>Day-count denominator</t>
  </si>
  <si>
    <t>Total interest (EUR)</t>
  </si>
  <si>
    <t>Blue/yellow cells are editable; term up to 30 years.</t>
  </si>
  <si>
    <t>Total paid (EUR)</t>
  </si>
  <si>
    <t>Daily-compounded ACT/360 | Interest = Opening balance × [(1 + annual rate / 360)^actual days − 1] | Payments shown as cash outflows</t>
  </si>
  <si>
    <t>Period</t>
  </si>
  <si>
    <t>Payment date</t>
  </si>
  <si>
    <t>Opening balance (EUR)</t>
  </si>
  <si>
    <t>Payment (EUR)</t>
  </si>
  <si>
    <t>Interest (EUR)</t>
  </si>
  <si>
    <t>Principal (EUR)</t>
  </si>
  <si>
    <t>Closing balance (EUR)</t>
  </si>
  <si>
    <t>% Interest</t>
  </si>
  <si>
    <t>% Principal</t>
  </si>
  <si>
    <t>Calc</t>
  </si>
  <si>
    <t>Quarterly Loan Amortization Schedule</t>
  </si>
  <si>
    <t>Annual Loan Amortization Schedule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</si>
</sst>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000%"/>
    <numFmt numFmtId="165" formatCode="dd mmm yyyy"/>
    <numFmt numFmtId="166" formatCode="#,##0.00;[Red](#,##0.00);–"/>
    <numFmt numFmtId="167" formatCode="0.00%;[Red](0.00%);–"/>
  </numFmts>
  <fonts count="10">
    <font>
      <sz val="11.0"/>
      <color rgb="FF000000"/>
      <name val="Arial"/>
      <scheme val="minor"/>
    </font>
    <font>
      <b/>
      <sz val="18.0"/>
      <color rgb="FF19354B"/>
      <name val="Carlito"/>
    </font>
    <font>
      <sz val="11.0"/>
      <color rgb="FF253549"/>
      <name val="Carlito"/>
    </font>
    <font>
      <b/>
      <sz val="11.0"/>
      <color rgb="FF0000FF"/>
      <name val="Carlito"/>
    </font>
    <font>
      <sz val="11.0"/>
      <color rgb="FF000000"/>
      <name val="Carlito"/>
    </font>
    <font>
      <b/>
      <sz val="11.0"/>
      <color rgb="FF475569"/>
      <name val="Carlito"/>
    </font>
    <font>
      <sz val="10.0"/>
      <color rgb="FF6E7E8D"/>
      <name val="Carlito"/>
    </font>
    <font>
      <sz val="10.0"/>
      <color rgb="FF516579"/>
      <name val="Carlito"/>
    </font>
    <font>
      <b/>
      <sz val="10.0"/>
      <color rgb="FF16372C"/>
      <name val="Carlito"/>
    </font>
    <font>
      <sz val="11.0"/>
      <color rgb="FFFFFFFF"/>
      <name val="Carlito"/>
    </font>
  </fonts>
  <fills count="8">
    <fill>
      <patternFill patternType="none"/>
    </fill>
    <fill>
      <patternFill patternType="lightGray"/>
    </fill>
    <fill>
      <patternFill patternType="solid">
        <fgColor rgb="FFDDEBF7"/>
        <bgColor rgb="FFDDEBF7"/>
      </patternFill>
    </fill>
    <fill>
      <patternFill patternType="solid">
        <fgColor rgb="FFFFF2C6"/>
        <bgColor rgb="FFFFF2C6"/>
      </patternFill>
    </fill>
    <fill>
      <patternFill patternType="solid">
        <fgColor rgb="FFE6EDF4"/>
        <bgColor rgb="FFE6EDF4"/>
      </patternFill>
    </fill>
    <fill>
      <patternFill patternType="solid">
        <fgColor rgb="FFF0F6FC"/>
        <bgColor rgb="FFF0F6FC"/>
      </patternFill>
    </fill>
    <fill>
      <patternFill patternType="solid">
        <fgColor rgb="FFC9E2D5"/>
        <bgColor rgb="FFC9E2D5"/>
      </patternFill>
    </fill>
    <fill>
      <patternFill patternType="solid">
        <fgColor rgb="FFF3F6F8"/>
        <bgColor rgb="FFF3F6F8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0" fontId="2" numFmtId="0" xfId="0" applyFont="1"/>
    <xf borderId="0" fillId="3" fontId="3" numFmtId="4" xfId="0" applyAlignment="1" applyFill="1" applyFont="1" applyNumberFormat="1">
      <alignment horizontal="right"/>
    </xf>
    <xf borderId="0" fillId="0" fontId="4" numFmtId="164" xfId="0" applyFont="1" applyNumberFormat="1"/>
    <xf borderId="0" fillId="3" fontId="3" numFmtId="1" xfId="0" applyAlignment="1" applyFill="1" applyFont="1" applyNumberFormat="1">
      <alignment horizontal="right"/>
    </xf>
    <xf borderId="0" fillId="4" fontId="5" numFmtId="1" xfId="0" applyFill="1" applyFont="1" applyNumberFormat="1"/>
    <xf borderId="0" fillId="3" fontId="3" numFmtId="10" xfId="0" applyAlignment="1" applyFill="1" applyFont="1" applyNumberFormat="1">
      <alignment horizontal="right"/>
    </xf>
    <xf borderId="0" fillId="0" fontId="4" numFmtId="1" xfId="0" applyFont="1" applyNumberFormat="1"/>
    <xf borderId="0" fillId="3" fontId="3" numFmtId="165" xfId="0" applyAlignment="1" applyFill="1" applyFont="1" applyNumberFormat="1">
      <alignment horizontal="right"/>
    </xf>
    <xf borderId="0" fillId="0" fontId="4" numFmtId="166" xfId="0" applyFont="1" applyNumberFormat="1"/>
    <xf borderId="0" fillId="0" fontId="6" numFmtId="0" xfId="0" applyFont="1"/>
    <xf borderId="0" fillId="5" fontId="7" numFmtId="0" xfId="0" applyFill="1" applyFont="1"/>
    <xf borderId="0" fillId="6" fontId="8" numFmtId="0" xfId="0" applyAlignment="1" applyFill="1" applyFont="1">
      <alignment horizontal="center" shrinkToFit="0" vertical="center" wrapText="1"/>
    </xf>
    <xf borderId="0" fillId="0" fontId="9" numFmtId="0" xfId="0" applyFont="1"/>
    <xf borderId="0" fillId="0" fontId="4" numFmtId="0" xfId="0" applyAlignment="1" applyFont="1">
      <alignment horizontal="center"/>
    </xf>
    <xf borderId="0" fillId="0" fontId="4" numFmtId="165" xfId="0" applyAlignment="1" applyFont="1" applyNumberFormat="1">
      <alignment horizontal="center"/>
    </xf>
    <xf borderId="0" fillId="0" fontId="4" numFmtId="166" xfId="0" applyAlignment="1" applyFont="1" applyNumberFormat="1">
      <alignment horizontal="right"/>
    </xf>
    <xf borderId="0" fillId="0" fontId="4" numFmtId="167" xfId="0" applyAlignment="1" applyFont="1" applyNumberFormat="1">
      <alignment horizontal="right"/>
    </xf>
    <xf borderId="0" fillId="7" fontId="4" numFmtId="0" xfId="0" applyAlignment="1" applyFill="1" applyFont="1">
      <alignment horizontal="center"/>
    </xf>
    <xf borderId="0" fillId="7" fontId="4" numFmtId="165" xfId="0" applyAlignment="1" applyFill="1" applyFont="1" applyNumberFormat="1">
      <alignment horizontal="center"/>
    </xf>
    <xf borderId="0" fillId="7" fontId="4" numFmtId="166" xfId="0" applyAlignment="1" applyFill="1" applyFont="1" applyNumberFormat="1">
      <alignment horizontal="right"/>
    </xf>
    <xf borderId="0" fillId="7" fontId="4" numFmtId="167" xfId="0" applyAlignment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4.43" defaultRowHeight="15.0"/>
  <cols>
    <col customWidth="1" min="1" max="1" width="3.0"/>
    <col customWidth="1" min="2" max="2" width="11.0"/>
    <col customWidth="1" min="3" max="3" width="17.0"/>
    <col customWidth="1" min="4" max="4" width="23.0"/>
    <col customWidth="1" min="5" max="7" width="19.0"/>
    <col customWidth="1" min="8" max="8" width="23.0"/>
    <col customWidth="1" min="9" max="10" width="13.0"/>
    <col customWidth="1" min="11" max="11" width="3.0"/>
  </cols>
  <sheetData>
    <row r="2" ht="36.75" customHeight="1">
      <c r="B2" s="1" t="s">
        <v>0</v>
      </c>
    </row>
    <row r="4" ht="22.5" customHeight="1">
      <c r="B4" s="2" t="s">
        <v>1</v>
      </c>
      <c r="D4" s="3">
        <v>2.5E7</v>
      </c>
      <c r="F4" s="2" t="s">
        <v>2</v>
      </c>
      <c r="H4" s="4" t="str">
        <f>D6/D8</f>
        <v>0.008333%</v>
      </c>
    </row>
    <row r="5" ht="22.5" customHeight="1">
      <c r="B5" s="2" t="s">
        <v>3</v>
      </c>
      <c r="D5" s="5">
        <v>25.0</v>
      </c>
      <c r="F5" s="2" t="s">
        <v>4</v>
      </c>
      <c r="H5" s="6">
        <v>12.0</v>
      </c>
    </row>
    <row r="6" ht="22.5" customHeight="1">
      <c r="B6" s="2" t="s">
        <v>5</v>
      </c>
      <c r="D6" s="7">
        <v>0.03</v>
      </c>
      <c r="F6" s="2" t="s">
        <v>6</v>
      </c>
      <c r="H6" s="8" t="str">
        <f>D5*H5</f>
        <v>300</v>
      </c>
    </row>
    <row r="7" ht="22.5" customHeight="1">
      <c r="B7" s="2" t="s">
        <v>7</v>
      </c>
      <c r="D7" s="9">
        <v>47484.0</v>
      </c>
      <c r="F7" s="2" t="s">
        <v>8</v>
      </c>
      <c r="H7" s="10" t="str">
        <f>IFERROR(D4/SUM(K12:K371),0)</f>
        <v>119,162.95</v>
      </c>
    </row>
    <row r="8" ht="22.5" customHeight="1">
      <c r="B8" s="2" t="s">
        <v>9</v>
      </c>
      <c r="D8" s="5">
        <v>360.0</v>
      </c>
      <c r="F8" s="2" t="s">
        <v>10</v>
      </c>
      <c r="H8" s="10" t="str">
        <f>SUM(F12:F371)</f>
        <v>10,748,883.73</v>
      </c>
    </row>
    <row r="9" ht="22.5" customHeight="1">
      <c r="B9" s="11" t="s">
        <v>11</v>
      </c>
      <c r="F9" s="2" t="s">
        <v>12</v>
      </c>
      <c r="H9" s="10" t="str">
        <f>-SUM(E12:E371)</f>
        <v>35,748,883.73</v>
      </c>
    </row>
    <row r="10" ht="25.5" customHeight="1">
      <c r="B10" s="12" t="s">
        <v>13</v>
      </c>
    </row>
    <row r="11" ht="30.75" customHeight="1">
      <c r="B11" s="13" t="s">
        <v>14</v>
      </c>
      <c r="C11" s="13" t="s">
        <v>15</v>
      </c>
      <c r="D11" s="13" t="s">
        <v>16</v>
      </c>
      <c r="E11" s="13" t="s">
        <v>17</v>
      </c>
      <c r="F11" s="13" t="s">
        <v>18</v>
      </c>
      <c r="G11" s="13" t="s">
        <v>19</v>
      </c>
      <c r="H11" s="13" t="s">
        <v>20</v>
      </c>
      <c r="I11" s="13" t="s">
        <v>21</v>
      </c>
      <c r="J11" s="13" t="s">
        <v>22</v>
      </c>
      <c r="K11" s="14" t="s">
        <v>23</v>
      </c>
    </row>
    <row r="12" ht="18.75" customHeight="1">
      <c r="B12" s="15" t="str">
        <f t="shared" ref="B12:B371" si="1">IF(ROW()-11&lt;=$H$6,ROW()-11,"")</f>
        <v>1</v>
      </c>
      <c r="C12" s="16" t="str">
        <f t="shared" ref="C12:C371" si="2">IF(B12="","",EDATE($D$7,B12*12/$H$5))</f>
        <v>01 Feb 2030</v>
      </c>
      <c r="D12" s="17" t="str">
        <f>IF(B12="","",$D$4)</f>
        <v>25,000,000.00</v>
      </c>
      <c r="E12" s="17" t="str">
        <f t="shared" ref="E12:E371" si="3">IF(B12="","",-MIN($H$7,D12+F12))</f>
        <v>(119,162.95)</v>
      </c>
      <c r="F12" s="17" t="str">
        <f>IF(B12="","",D12*((1+$D$6/$D$8)^(C12-$D$7)-1))</f>
        <v>64,664.13</v>
      </c>
      <c r="G12" s="17" t="str">
        <f t="shared" ref="G12:G371" si="4">IF(B12="","",-E12-F12)</f>
        <v>54,498.82</v>
      </c>
      <c r="H12" s="17" t="str">
        <f t="shared" ref="H12:H371" si="5">IF(B12="","",MAX(0,D12-G12))</f>
        <v>24,945,501.18</v>
      </c>
      <c r="I12" s="18" t="str">
        <f t="shared" ref="I12:I371" si="6">IF(B12="","",IFERROR(F12/-E12,0))</f>
        <v>54.27%</v>
      </c>
      <c r="J12" s="18" t="str">
        <f t="shared" ref="J12:J371" si="7">IF(B12="","",IFERROR(G12/-E12,0))</f>
        <v>45.73%</v>
      </c>
      <c r="K12" s="14" t="str">
        <f t="shared" ref="K12:K371" si="8">IF(B12="","",(1+$D$6/$D$8)^(-(C12-$D$7)))</f>
        <v>0.997420108</v>
      </c>
    </row>
    <row r="13" ht="18.75" customHeight="1">
      <c r="B13" s="19" t="str">
        <f t="shared" si="1"/>
        <v>2</v>
      </c>
      <c r="C13" s="20" t="str">
        <f t="shared" si="2"/>
        <v>01 Mar 2030</v>
      </c>
      <c r="D13" s="21" t="str">
        <f t="shared" ref="D13:D371" si="9">IF(B13="","",H12)</f>
        <v>24,945,501.18</v>
      </c>
      <c r="E13" s="21" t="str">
        <f t="shared" si="3"/>
        <v>(119,162.95)</v>
      </c>
      <c r="F13" s="21" t="str">
        <f t="shared" ref="F13:F371" si="10">IF(B13="","",D13*((1+$D$6/$D$8)^(C13-C12)-1))</f>
        <v>58,271.70</v>
      </c>
      <c r="G13" s="21" t="str">
        <f t="shared" si="4"/>
        <v>60,891.25</v>
      </c>
      <c r="H13" s="21" t="str">
        <f t="shared" si="5"/>
        <v>24,884,609.93</v>
      </c>
      <c r="I13" s="22" t="str">
        <f t="shared" si="6"/>
        <v>48.90%</v>
      </c>
      <c r="J13" s="22" t="str">
        <f t="shared" si="7"/>
        <v>51.10%</v>
      </c>
      <c r="K13" s="14" t="str">
        <f t="shared" si="8"/>
        <v>0.9950956042</v>
      </c>
    </row>
    <row r="14" ht="18.75" customHeight="1">
      <c r="B14" s="15" t="str">
        <f t="shared" si="1"/>
        <v>3</v>
      </c>
      <c r="C14" s="16" t="str">
        <f t="shared" si="2"/>
        <v>01 Apr 2030</v>
      </c>
      <c r="D14" s="17" t="str">
        <f t="shared" si="9"/>
        <v>24,884,609.93</v>
      </c>
      <c r="E14" s="17" t="str">
        <f t="shared" si="3"/>
        <v>(119,162.95)</v>
      </c>
      <c r="F14" s="17" t="str">
        <f t="shared" si="10"/>
        <v>64,365.66</v>
      </c>
      <c r="G14" s="17" t="str">
        <f t="shared" si="4"/>
        <v>54,797.28</v>
      </c>
      <c r="H14" s="17" t="str">
        <f t="shared" si="5"/>
        <v>24,829,812.65</v>
      </c>
      <c r="I14" s="18" t="str">
        <f t="shared" si="6"/>
        <v>54.01%</v>
      </c>
      <c r="J14" s="18" t="str">
        <f t="shared" si="7"/>
        <v>45.99%</v>
      </c>
      <c r="K14" s="14" t="str">
        <f t="shared" si="8"/>
        <v>0.992528365</v>
      </c>
    </row>
    <row r="15" ht="18.75" customHeight="1">
      <c r="B15" s="19" t="str">
        <f t="shared" si="1"/>
        <v>4</v>
      </c>
      <c r="C15" s="20" t="str">
        <f t="shared" si="2"/>
        <v>01 May 2030</v>
      </c>
      <c r="D15" s="21" t="str">
        <f t="shared" si="9"/>
        <v>24,829,812.65</v>
      </c>
      <c r="E15" s="21" t="str">
        <f t="shared" si="3"/>
        <v>(119,162.95)</v>
      </c>
      <c r="F15" s="21" t="str">
        <f t="shared" si="10"/>
        <v>62,149.60</v>
      </c>
      <c r="G15" s="21" t="str">
        <f t="shared" si="4"/>
        <v>57,013.35</v>
      </c>
      <c r="H15" s="21" t="str">
        <f t="shared" si="5"/>
        <v>24,772,799.30</v>
      </c>
      <c r="I15" s="22" t="str">
        <f t="shared" si="6"/>
        <v>52.16%</v>
      </c>
      <c r="J15" s="22" t="str">
        <f t="shared" si="7"/>
        <v>47.84%</v>
      </c>
      <c r="K15" s="14" t="str">
        <f t="shared" si="8"/>
        <v>0.9900502462</v>
      </c>
    </row>
    <row r="16" ht="18.75" customHeight="1">
      <c r="B16" s="15" t="str">
        <f t="shared" si="1"/>
        <v>5</v>
      </c>
      <c r="C16" s="16" t="str">
        <f t="shared" si="2"/>
        <v>01 Jun 2030</v>
      </c>
      <c r="D16" s="17" t="str">
        <f t="shared" si="9"/>
        <v>24,772,799.30</v>
      </c>
      <c r="E16" s="17" t="str">
        <f t="shared" si="3"/>
        <v>(119,162.95)</v>
      </c>
      <c r="F16" s="17" t="str">
        <f t="shared" si="10"/>
        <v>64,076.46</v>
      </c>
      <c r="G16" s="17" t="str">
        <f t="shared" si="4"/>
        <v>55,086.49</v>
      </c>
      <c r="H16" s="17" t="str">
        <f t="shared" si="5"/>
        <v>24,717,712.82</v>
      </c>
      <c r="I16" s="18" t="str">
        <f t="shared" si="6"/>
        <v>53.77%</v>
      </c>
      <c r="J16" s="18" t="str">
        <f t="shared" si="7"/>
        <v>46.23%</v>
      </c>
      <c r="K16" s="14" t="str">
        <f t="shared" si="8"/>
        <v>0.9874960235</v>
      </c>
    </row>
    <row r="17" ht="18.75" customHeight="1">
      <c r="B17" s="19" t="str">
        <f t="shared" si="1"/>
        <v>6</v>
      </c>
      <c r="C17" s="20" t="str">
        <f t="shared" si="2"/>
        <v>01 Jul 2030</v>
      </c>
      <c r="D17" s="21" t="str">
        <f t="shared" si="9"/>
        <v>24,717,712.82</v>
      </c>
      <c r="E17" s="21" t="str">
        <f t="shared" si="3"/>
        <v>(119,162.95)</v>
      </c>
      <c r="F17" s="21" t="str">
        <f t="shared" si="10"/>
        <v>61,869.01</v>
      </c>
      <c r="G17" s="21" t="str">
        <f t="shared" si="4"/>
        <v>57,293.94</v>
      </c>
      <c r="H17" s="21" t="str">
        <f t="shared" si="5"/>
        <v>24,660,418.88</v>
      </c>
      <c r="I17" s="22" t="str">
        <f t="shared" si="6"/>
        <v>51.92%</v>
      </c>
      <c r="J17" s="22" t="str">
        <f t="shared" si="7"/>
        <v>48.08%</v>
      </c>
      <c r="K17" s="14" t="str">
        <f t="shared" si="8"/>
        <v>0.9850304694</v>
      </c>
    </row>
    <row r="18" ht="18.75" customHeight="1">
      <c r="B18" s="15" t="str">
        <f t="shared" si="1"/>
        <v>7</v>
      </c>
      <c r="C18" s="16" t="str">
        <f t="shared" si="2"/>
        <v>01 Aug 2030</v>
      </c>
      <c r="D18" s="17" t="str">
        <f t="shared" si="9"/>
        <v>24,660,418.88</v>
      </c>
      <c r="E18" s="17" t="str">
        <f t="shared" si="3"/>
        <v>(119,162.95)</v>
      </c>
      <c r="F18" s="17" t="str">
        <f t="shared" si="10"/>
        <v>63,785.78</v>
      </c>
      <c r="G18" s="17" t="str">
        <f t="shared" si="4"/>
        <v>55,377.17</v>
      </c>
      <c r="H18" s="17" t="str">
        <f t="shared" si="5"/>
        <v>24,605,041.71</v>
      </c>
      <c r="I18" s="18" t="str">
        <f t="shared" si="6"/>
        <v>53.53%</v>
      </c>
      <c r="J18" s="18" t="str">
        <f t="shared" si="7"/>
        <v>46.47%</v>
      </c>
      <c r="K18" s="14" t="str">
        <f t="shared" si="8"/>
        <v>0.9824891971</v>
      </c>
    </row>
    <row r="19" ht="18.75" customHeight="1">
      <c r="B19" s="19" t="str">
        <f t="shared" si="1"/>
        <v>8</v>
      </c>
      <c r="C19" s="20" t="str">
        <f t="shared" si="2"/>
        <v>01 Sep 2030</v>
      </c>
      <c r="D19" s="21" t="str">
        <f t="shared" si="9"/>
        <v>24,605,041.71</v>
      </c>
      <c r="E19" s="21" t="str">
        <f t="shared" si="3"/>
        <v>(119,162.95)</v>
      </c>
      <c r="F19" s="21" t="str">
        <f t="shared" si="10"/>
        <v>63,642.54</v>
      </c>
      <c r="G19" s="21" t="str">
        <f t="shared" si="4"/>
        <v>55,520.40</v>
      </c>
      <c r="H19" s="21" t="str">
        <f t="shared" si="5"/>
        <v>24,549,521.31</v>
      </c>
      <c r="I19" s="22" t="str">
        <f t="shared" si="6"/>
        <v>53.41%</v>
      </c>
      <c r="J19" s="22" t="str">
        <f t="shared" si="7"/>
        <v>46.59%</v>
      </c>
      <c r="K19" s="14" t="str">
        <f t="shared" si="8"/>
        <v>0.9799544811</v>
      </c>
    </row>
    <row r="20" ht="18.75" customHeight="1">
      <c r="B20" s="15" t="str">
        <f t="shared" si="1"/>
        <v>9</v>
      </c>
      <c r="C20" s="16" t="str">
        <f t="shared" si="2"/>
        <v>01 Oct 2030</v>
      </c>
      <c r="D20" s="17" t="str">
        <f t="shared" si="9"/>
        <v>24,549,521.31</v>
      </c>
      <c r="E20" s="17" t="str">
        <f t="shared" si="3"/>
        <v>(119,162.95)</v>
      </c>
      <c r="F20" s="17" t="str">
        <f t="shared" si="10"/>
        <v>61,448.02</v>
      </c>
      <c r="G20" s="17" t="str">
        <f t="shared" si="4"/>
        <v>57,714.92</v>
      </c>
      <c r="H20" s="17" t="str">
        <f t="shared" si="5"/>
        <v>24,491,806.38</v>
      </c>
      <c r="I20" s="18" t="str">
        <f t="shared" si="6"/>
        <v>51.57%</v>
      </c>
      <c r="J20" s="18" t="str">
        <f t="shared" si="7"/>
        <v>48.43%</v>
      </c>
      <c r="K20" s="14" t="str">
        <f t="shared" si="8"/>
        <v>0.9775077565</v>
      </c>
    </row>
    <row r="21" ht="18.75" customHeight="1">
      <c r="B21" s="19" t="str">
        <f t="shared" si="1"/>
        <v>10</v>
      </c>
      <c r="C21" s="20" t="str">
        <f t="shared" si="2"/>
        <v>01 Nov 2030</v>
      </c>
      <c r="D21" s="21" t="str">
        <f t="shared" si="9"/>
        <v>24,491,806.38</v>
      </c>
      <c r="E21" s="21" t="str">
        <f t="shared" si="3"/>
        <v>(119,162.95)</v>
      </c>
      <c r="F21" s="21" t="str">
        <f t="shared" si="10"/>
        <v>63,349.65</v>
      </c>
      <c r="G21" s="21" t="str">
        <f t="shared" si="4"/>
        <v>55,813.29</v>
      </c>
      <c r="H21" s="21" t="str">
        <f t="shared" si="5"/>
        <v>24,435,993.09</v>
      </c>
      <c r="I21" s="22" t="str">
        <f t="shared" si="6"/>
        <v>53.16%</v>
      </c>
      <c r="J21" s="22" t="str">
        <f t="shared" si="7"/>
        <v>46.84%</v>
      </c>
      <c r="K21" s="14" t="str">
        <f t="shared" si="8"/>
        <v>0.974985892</v>
      </c>
    </row>
    <row r="22" ht="18.75" customHeight="1">
      <c r="B22" s="15" t="str">
        <f t="shared" si="1"/>
        <v>11</v>
      </c>
      <c r="C22" s="16" t="str">
        <f t="shared" si="2"/>
        <v>01 Dec 2030</v>
      </c>
      <c r="D22" s="17" t="str">
        <f t="shared" si="9"/>
        <v>24,435,993.09</v>
      </c>
      <c r="E22" s="17" t="str">
        <f t="shared" si="3"/>
        <v>(119,162.95)</v>
      </c>
      <c r="F22" s="17" t="str">
        <f t="shared" si="10"/>
        <v>61,163.86</v>
      </c>
      <c r="G22" s="17" t="str">
        <f t="shared" si="4"/>
        <v>57,999.09</v>
      </c>
      <c r="H22" s="17" t="str">
        <f t="shared" si="5"/>
        <v>24,377,994.00</v>
      </c>
      <c r="I22" s="18" t="str">
        <f t="shared" si="6"/>
        <v>51.33%</v>
      </c>
      <c r="J22" s="18" t="str">
        <f t="shared" si="7"/>
        <v>48.67%</v>
      </c>
      <c r="K22" s="14" t="str">
        <f t="shared" si="8"/>
        <v>0.9725515729</v>
      </c>
    </row>
    <row r="23" ht="18.75" customHeight="1">
      <c r="B23" s="19" t="str">
        <f t="shared" si="1"/>
        <v>12</v>
      </c>
      <c r="C23" s="20" t="str">
        <f t="shared" si="2"/>
        <v>01 Jan 2031</v>
      </c>
      <c r="D23" s="21" t="str">
        <f t="shared" si="9"/>
        <v>24,377,994.00</v>
      </c>
      <c r="E23" s="21" t="str">
        <f t="shared" si="3"/>
        <v>(119,162.95)</v>
      </c>
      <c r="F23" s="21" t="str">
        <f t="shared" si="10"/>
        <v>63,055.27</v>
      </c>
      <c r="G23" s="21" t="str">
        <f t="shared" si="4"/>
        <v>56,107.68</v>
      </c>
      <c r="H23" s="21" t="str">
        <f t="shared" si="5"/>
        <v>24,321,886.32</v>
      </c>
      <c r="I23" s="22" t="str">
        <f t="shared" si="6"/>
        <v>52.92%</v>
      </c>
      <c r="J23" s="22" t="str">
        <f t="shared" si="7"/>
        <v>47.08%</v>
      </c>
      <c r="K23" s="14" t="str">
        <f t="shared" si="8"/>
        <v>0.9700424948</v>
      </c>
    </row>
    <row r="24" ht="18.75" customHeight="1">
      <c r="B24" s="15" t="str">
        <f t="shared" si="1"/>
        <v>13</v>
      </c>
      <c r="C24" s="16" t="str">
        <f t="shared" si="2"/>
        <v>01 Feb 2031</v>
      </c>
      <c r="D24" s="17" t="str">
        <f t="shared" si="9"/>
        <v>24,321,886.32</v>
      </c>
      <c r="E24" s="17" t="str">
        <f t="shared" si="3"/>
        <v>(119,162.95)</v>
      </c>
      <c r="F24" s="17" t="str">
        <f t="shared" si="10"/>
        <v>62,910.14</v>
      </c>
      <c r="G24" s="17" t="str">
        <f t="shared" si="4"/>
        <v>56,252.80</v>
      </c>
      <c r="H24" s="17" t="str">
        <f t="shared" si="5"/>
        <v>24,265,633.52</v>
      </c>
      <c r="I24" s="18" t="str">
        <f t="shared" si="6"/>
        <v>52.79%</v>
      </c>
      <c r="J24" s="18" t="str">
        <f t="shared" si="7"/>
        <v>47.21%</v>
      </c>
      <c r="K24" s="14" t="str">
        <f t="shared" si="8"/>
        <v>0.9675398899</v>
      </c>
    </row>
    <row r="25" ht="18.75" customHeight="1">
      <c r="B25" s="19" t="str">
        <f t="shared" si="1"/>
        <v>14</v>
      </c>
      <c r="C25" s="20" t="str">
        <f t="shared" si="2"/>
        <v>01 Mar 2031</v>
      </c>
      <c r="D25" s="21" t="str">
        <f t="shared" si="9"/>
        <v>24,265,633.52</v>
      </c>
      <c r="E25" s="21" t="str">
        <f t="shared" si="3"/>
        <v>(119,162.95)</v>
      </c>
      <c r="F25" s="21" t="str">
        <f t="shared" si="10"/>
        <v>56,683.55</v>
      </c>
      <c r="G25" s="21" t="str">
        <f t="shared" si="4"/>
        <v>62,479.39</v>
      </c>
      <c r="H25" s="21" t="str">
        <f t="shared" si="5"/>
        <v>24,203,154.13</v>
      </c>
      <c r="I25" s="22" t="str">
        <f t="shared" si="6"/>
        <v>47.57%</v>
      </c>
      <c r="J25" s="22" t="str">
        <f t="shared" si="7"/>
        <v>52.43%</v>
      </c>
      <c r="K25" s="14" t="str">
        <f t="shared" si="8"/>
        <v>0.9652850225</v>
      </c>
    </row>
    <row r="26" ht="18.75" customHeight="1">
      <c r="B26" s="15" t="str">
        <f t="shared" si="1"/>
        <v>15</v>
      </c>
      <c r="C26" s="16" t="str">
        <f t="shared" si="2"/>
        <v>01 Apr 2031</v>
      </c>
      <c r="D26" s="17" t="str">
        <f t="shared" si="9"/>
        <v>24,203,154.13</v>
      </c>
      <c r="E26" s="17" t="str">
        <f t="shared" si="3"/>
        <v>(119,162.95)</v>
      </c>
      <c r="F26" s="17" t="str">
        <f t="shared" si="10"/>
        <v>62,603.03</v>
      </c>
      <c r="G26" s="17" t="str">
        <f t="shared" si="4"/>
        <v>56,559.91</v>
      </c>
      <c r="H26" s="17" t="str">
        <f t="shared" si="5"/>
        <v>24,146,594.22</v>
      </c>
      <c r="I26" s="18" t="str">
        <f t="shared" si="6"/>
        <v>52.54%</v>
      </c>
      <c r="J26" s="18" t="str">
        <f t="shared" si="7"/>
        <v>47.46%</v>
      </c>
      <c r="K26" s="14" t="str">
        <f t="shared" si="8"/>
        <v>0.9627946913</v>
      </c>
    </row>
    <row r="27" ht="18.75" customHeight="1">
      <c r="B27" s="19" t="str">
        <f t="shared" si="1"/>
        <v>16</v>
      </c>
      <c r="C27" s="20" t="str">
        <f t="shared" si="2"/>
        <v>01 May 2031</v>
      </c>
      <c r="D27" s="21" t="str">
        <f t="shared" si="9"/>
        <v>24,146,594.22</v>
      </c>
      <c r="E27" s="21" t="str">
        <f t="shared" si="3"/>
        <v>(119,162.95)</v>
      </c>
      <c r="F27" s="21" t="str">
        <f t="shared" si="10"/>
        <v>60,439.49</v>
      </c>
      <c r="G27" s="21" t="str">
        <f t="shared" si="4"/>
        <v>58,723.46</v>
      </c>
      <c r="H27" s="21" t="str">
        <f t="shared" si="5"/>
        <v>24,087,870.76</v>
      </c>
      <c r="I27" s="22" t="str">
        <f t="shared" si="6"/>
        <v>50.72%</v>
      </c>
      <c r="J27" s="22" t="str">
        <f t="shared" si="7"/>
        <v>49.28%</v>
      </c>
      <c r="K27" s="14" t="str">
        <f t="shared" si="8"/>
        <v>0.9603908108</v>
      </c>
    </row>
    <row r="28" ht="18.75" customHeight="1">
      <c r="B28" s="15" t="str">
        <f t="shared" si="1"/>
        <v>17</v>
      </c>
      <c r="C28" s="16" t="str">
        <f t="shared" si="2"/>
        <v>01 Jun 2031</v>
      </c>
      <c r="D28" s="17" t="str">
        <f t="shared" si="9"/>
        <v>24,087,870.76</v>
      </c>
      <c r="E28" s="17" t="str">
        <f t="shared" si="3"/>
        <v>(119,162.95)</v>
      </c>
      <c r="F28" s="17" t="str">
        <f t="shared" si="10"/>
        <v>62,304.85</v>
      </c>
      <c r="G28" s="17" t="str">
        <f t="shared" si="4"/>
        <v>56,858.10</v>
      </c>
      <c r="H28" s="17" t="str">
        <f t="shared" si="5"/>
        <v>24,031,012.66</v>
      </c>
      <c r="I28" s="18" t="str">
        <f t="shared" si="6"/>
        <v>52.29%</v>
      </c>
      <c r="J28" s="18" t="str">
        <f t="shared" si="7"/>
        <v>47.71%</v>
      </c>
      <c r="K28" s="14" t="str">
        <f t="shared" si="8"/>
        <v>0.9579131062</v>
      </c>
    </row>
    <row r="29" ht="18.75" customHeight="1">
      <c r="B29" s="19" t="str">
        <f t="shared" si="1"/>
        <v>18</v>
      </c>
      <c r="C29" s="20" t="str">
        <f t="shared" si="2"/>
        <v>01 Jul 2031</v>
      </c>
      <c r="D29" s="21" t="str">
        <f t="shared" si="9"/>
        <v>24,031,012.66</v>
      </c>
      <c r="E29" s="21" t="str">
        <f t="shared" si="3"/>
        <v>(119,162.95)</v>
      </c>
      <c r="F29" s="21" t="str">
        <f t="shared" si="10"/>
        <v>60,150.18</v>
      </c>
      <c r="G29" s="21" t="str">
        <f t="shared" si="4"/>
        <v>59,012.76</v>
      </c>
      <c r="H29" s="21" t="str">
        <f t="shared" si="5"/>
        <v>23,971,999.89</v>
      </c>
      <c r="I29" s="22" t="str">
        <f t="shared" si="6"/>
        <v>50.48%</v>
      </c>
      <c r="J29" s="22" t="str">
        <f t="shared" si="7"/>
        <v>49.52%</v>
      </c>
      <c r="K29" s="14" t="str">
        <f t="shared" si="8"/>
        <v>0.955521414</v>
      </c>
    </row>
    <row r="30" ht="18.75" customHeight="1">
      <c r="B30" s="15" t="str">
        <f t="shared" si="1"/>
        <v>19</v>
      </c>
      <c r="C30" s="16" t="str">
        <f t="shared" si="2"/>
        <v>01 Aug 2031</v>
      </c>
      <c r="D30" s="17" t="str">
        <f t="shared" si="9"/>
        <v>23,971,999.89</v>
      </c>
      <c r="E30" s="17" t="str">
        <f t="shared" si="3"/>
        <v>(119,162.95)</v>
      </c>
      <c r="F30" s="17" t="str">
        <f t="shared" si="10"/>
        <v>62,005.14</v>
      </c>
      <c r="G30" s="17" t="str">
        <f t="shared" si="4"/>
        <v>57,157.81</v>
      </c>
      <c r="H30" s="17" t="str">
        <f t="shared" si="5"/>
        <v>23,914,842.09</v>
      </c>
      <c r="I30" s="18" t="str">
        <f t="shared" si="6"/>
        <v>52.03%</v>
      </c>
      <c r="J30" s="18" t="str">
        <f t="shared" si="7"/>
        <v>47.97%</v>
      </c>
      <c r="K30" s="14" t="str">
        <f t="shared" si="8"/>
        <v>0.9530562719</v>
      </c>
    </row>
    <row r="31" ht="18.75" customHeight="1">
      <c r="B31" s="19" t="str">
        <f t="shared" si="1"/>
        <v>20</v>
      </c>
      <c r="C31" s="20" t="str">
        <f t="shared" si="2"/>
        <v>01 Sep 2031</v>
      </c>
      <c r="D31" s="21" t="str">
        <f t="shared" si="9"/>
        <v>23,914,842.09</v>
      </c>
      <c r="E31" s="21" t="str">
        <f t="shared" si="3"/>
        <v>(119,162.95)</v>
      </c>
      <c r="F31" s="21" t="str">
        <f t="shared" si="10"/>
        <v>61,857.30</v>
      </c>
      <c r="G31" s="21" t="str">
        <f t="shared" si="4"/>
        <v>57,305.65</v>
      </c>
      <c r="H31" s="21" t="str">
        <f t="shared" si="5"/>
        <v>23,857,536.44</v>
      </c>
      <c r="I31" s="22" t="str">
        <f t="shared" si="6"/>
        <v>51.91%</v>
      </c>
      <c r="J31" s="22" t="str">
        <f t="shared" si="7"/>
        <v>48.09%</v>
      </c>
      <c r="K31" s="14" t="str">
        <f t="shared" si="8"/>
        <v>0.9505974896</v>
      </c>
    </row>
    <row r="32" ht="18.75" customHeight="1">
      <c r="B32" s="15" t="str">
        <f t="shared" si="1"/>
        <v>21</v>
      </c>
      <c r="C32" s="16" t="str">
        <f t="shared" si="2"/>
        <v>01 Oct 2031</v>
      </c>
      <c r="D32" s="17" t="str">
        <f t="shared" si="9"/>
        <v>23,857,536.44</v>
      </c>
      <c r="E32" s="17" t="str">
        <f t="shared" si="3"/>
        <v>(119,162.95)</v>
      </c>
      <c r="F32" s="17" t="str">
        <f t="shared" si="10"/>
        <v>59,715.97</v>
      </c>
      <c r="G32" s="17" t="str">
        <f t="shared" si="4"/>
        <v>59,446.98</v>
      </c>
      <c r="H32" s="17" t="str">
        <f t="shared" si="5"/>
        <v>23,798,089.46</v>
      </c>
      <c r="I32" s="18" t="str">
        <f t="shared" si="6"/>
        <v>50.11%</v>
      </c>
      <c r="J32" s="18" t="str">
        <f t="shared" si="7"/>
        <v>49.89%</v>
      </c>
      <c r="K32" s="14" t="str">
        <f t="shared" si="8"/>
        <v>0.9482240628</v>
      </c>
    </row>
    <row r="33" ht="18.75" customHeight="1">
      <c r="B33" s="19" t="str">
        <f t="shared" si="1"/>
        <v>22</v>
      </c>
      <c r="C33" s="20" t="str">
        <f t="shared" si="2"/>
        <v>01 Nov 2031</v>
      </c>
      <c r="D33" s="21" t="str">
        <f t="shared" si="9"/>
        <v>23,798,089.46</v>
      </c>
      <c r="E33" s="21" t="str">
        <f t="shared" si="3"/>
        <v>(119,162.95)</v>
      </c>
      <c r="F33" s="21" t="str">
        <f t="shared" si="10"/>
        <v>61,555.31</v>
      </c>
      <c r="G33" s="21" t="str">
        <f t="shared" si="4"/>
        <v>57,607.64</v>
      </c>
      <c r="H33" s="21" t="str">
        <f t="shared" si="5"/>
        <v>23,740,481.82</v>
      </c>
      <c r="I33" s="22" t="str">
        <f t="shared" si="6"/>
        <v>51.66%</v>
      </c>
      <c r="J33" s="22" t="str">
        <f t="shared" si="7"/>
        <v>48.34%</v>
      </c>
      <c r="K33" s="14" t="str">
        <f t="shared" si="8"/>
        <v>0.9457777471</v>
      </c>
    </row>
    <row r="34" ht="18.75" customHeight="1">
      <c r="B34" s="15" t="str">
        <f t="shared" si="1"/>
        <v>23</v>
      </c>
      <c r="C34" s="16" t="str">
        <f t="shared" si="2"/>
        <v>01 Dec 2031</v>
      </c>
      <c r="D34" s="17" t="str">
        <f t="shared" si="9"/>
        <v>23,740,481.82</v>
      </c>
      <c r="E34" s="17" t="str">
        <f t="shared" si="3"/>
        <v>(119,162.95)</v>
      </c>
      <c r="F34" s="17" t="str">
        <f t="shared" si="10"/>
        <v>59,422.98</v>
      </c>
      <c r="G34" s="17" t="str">
        <f t="shared" si="4"/>
        <v>59,739.97</v>
      </c>
      <c r="H34" s="17" t="str">
        <f t="shared" si="5"/>
        <v>23,680,741.85</v>
      </c>
      <c r="I34" s="18" t="str">
        <f t="shared" si="6"/>
        <v>49.87%</v>
      </c>
      <c r="J34" s="18" t="str">
        <f t="shared" si="7"/>
        <v>50.13%</v>
      </c>
      <c r="K34" s="14" t="str">
        <f t="shared" si="8"/>
        <v>0.9434163541</v>
      </c>
    </row>
    <row r="35" ht="18.75" customHeight="1">
      <c r="B35" s="19" t="str">
        <f t="shared" si="1"/>
        <v>24</v>
      </c>
      <c r="C35" s="20" t="str">
        <f t="shared" si="2"/>
        <v>01 Jan 2032</v>
      </c>
      <c r="D35" s="21" t="str">
        <f t="shared" si="9"/>
        <v>23,680,741.85</v>
      </c>
      <c r="E35" s="21" t="str">
        <f t="shared" si="3"/>
        <v>(119,162.95)</v>
      </c>
      <c r="F35" s="21" t="str">
        <f t="shared" si="10"/>
        <v>61,251.78</v>
      </c>
      <c r="G35" s="21" t="str">
        <f t="shared" si="4"/>
        <v>57,911.17</v>
      </c>
      <c r="H35" s="21" t="str">
        <f t="shared" si="5"/>
        <v>23,622,830.68</v>
      </c>
      <c r="I35" s="22" t="str">
        <f t="shared" si="6"/>
        <v>51.40%</v>
      </c>
      <c r="J35" s="22" t="str">
        <f t="shared" si="7"/>
        <v>48.60%</v>
      </c>
      <c r="K35" s="14" t="str">
        <f t="shared" si="8"/>
        <v>0.9409824417</v>
      </c>
    </row>
    <row r="36" ht="18.75" customHeight="1">
      <c r="B36" s="15" t="str">
        <f t="shared" si="1"/>
        <v>25</v>
      </c>
      <c r="C36" s="16" t="str">
        <f t="shared" si="2"/>
        <v>01 Feb 2032</v>
      </c>
      <c r="D36" s="17" t="str">
        <f t="shared" si="9"/>
        <v>23,622,830.68</v>
      </c>
      <c r="E36" s="17" t="str">
        <f t="shared" si="3"/>
        <v>(119,162.95)</v>
      </c>
      <c r="F36" s="17" t="str">
        <f t="shared" si="10"/>
        <v>61,101.99</v>
      </c>
      <c r="G36" s="17" t="str">
        <f t="shared" si="4"/>
        <v>58,060.96</v>
      </c>
      <c r="H36" s="17" t="str">
        <f t="shared" si="5"/>
        <v>23,564,769.73</v>
      </c>
      <c r="I36" s="18" t="str">
        <f t="shared" si="6"/>
        <v>51.28%</v>
      </c>
      <c r="J36" s="18" t="str">
        <f t="shared" si="7"/>
        <v>48.72%</v>
      </c>
      <c r="K36" s="14" t="str">
        <f t="shared" si="8"/>
        <v>0.9385548086</v>
      </c>
    </row>
    <row r="37" ht="18.75" customHeight="1">
      <c r="B37" s="19" t="str">
        <f t="shared" si="1"/>
        <v>26</v>
      </c>
      <c r="C37" s="20" t="str">
        <f t="shared" si="2"/>
        <v>01 Mar 2032</v>
      </c>
      <c r="D37" s="21" t="str">
        <f t="shared" si="9"/>
        <v>23,564,769.73</v>
      </c>
      <c r="E37" s="21" t="str">
        <f t="shared" si="3"/>
        <v>(119,162.95)</v>
      </c>
      <c r="F37" s="21" t="str">
        <f t="shared" si="10"/>
        <v>57,014.68</v>
      </c>
      <c r="G37" s="21" t="str">
        <f t="shared" si="4"/>
        <v>62,148.26</v>
      </c>
      <c r="H37" s="21" t="str">
        <f t="shared" si="5"/>
        <v>23,502,621.46</v>
      </c>
      <c r="I37" s="22" t="str">
        <f t="shared" si="6"/>
        <v>47.85%</v>
      </c>
      <c r="J37" s="22" t="str">
        <f t="shared" si="7"/>
        <v>52.15%</v>
      </c>
      <c r="K37" s="14" t="str">
        <f t="shared" si="8"/>
        <v>0.9362894673</v>
      </c>
    </row>
    <row r="38" ht="18.75" customHeight="1">
      <c r="B38" s="15" t="str">
        <f t="shared" si="1"/>
        <v>27</v>
      </c>
      <c r="C38" s="16" t="str">
        <f t="shared" si="2"/>
        <v>01 Apr 2032</v>
      </c>
      <c r="D38" s="17" t="str">
        <f t="shared" si="9"/>
        <v>23,502,621.46</v>
      </c>
      <c r="E38" s="17" t="str">
        <f t="shared" si="3"/>
        <v>(119,162.95)</v>
      </c>
      <c r="F38" s="17" t="str">
        <f t="shared" si="10"/>
        <v>60,791.06</v>
      </c>
      <c r="G38" s="17" t="str">
        <f t="shared" si="4"/>
        <v>58,371.89</v>
      </c>
      <c r="H38" s="17" t="str">
        <f t="shared" si="5"/>
        <v>23,444,249.58</v>
      </c>
      <c r="I38" s="18" t="str">
        <f t="shared" si="6"/>
        <v>51.02%</v>
      </c>
      <c r="J38" s="18" t="str">
        <f t="shared" si="7"/>
        <v>48.98%</v>
      </c>
      <c r="K38" s="14" t="str">
        <f t="shared" si="8"/>
        <v>0.9338739415</v>
      </c>
    </row>
    <row r="39" ht="18.75" customHeight="1">
      <c r="B39" s="19" t="str">
        <f t="shared" si="1"/>
        <v>28</v>
      </c>
      <c r="C39" s="20" t="str">
        <f t="shared" si="2"/>
        <v>01 May 2032</v>
      </c>
      <c r="D39" s="21" t="str">
        <f t="shared" si="9"/>
        <v>23,444,249.58</v>
      </c>
      <c r="E39" s="21" t="str">
        <f t="shared" si="3"/>
        <v>(119,162.95)</v>
      </c>
      <c r="F39" s="21" t="str">
        <f t="shared" si="10"/>
        <v>58,681.50</v>
      </c>
      <c r="G39" s="21" t="str">
        <f t="shared" si="4"/>
        <v>60,481.45</v>
      </c>
      <c r="H39" s="21" t="str">
        <f t="shared" si="5"/>
        <v>23,383,768.13</v>
      </c>
      <c r="I39" s="22" t="str">
        <f t="shared" si="6"/>
        <v>49.24%</v>
      </c>
      <c r="J39" s="22" t="str">
        <f t="shared" si="7"/>
        <v>50.76%</v>
      </c>
      <c r="K39" s="14" t="str">
        <f t="shared" si="8"/>
        <v>0.9315422696</v>
      </c>
    </row>
    <row r="40" ht="18.75" customHeight="1">
      <c r="B40" s="15" t="str">
        <f t="shared" si="1"/>
        <v>29</v>
      </c>
      <c r="C40" s="16" t="str">
        <f t="shared" si="2"/>
        <v>01 Jun 2032</v>
      </c>
      <c r="D40" s="17" t="str">
        <f t="shared" si="9"/>
        <v>23,383,768.13</v>
      </c>
      <c r="E40" s="17" t="str">
        <f t="shared" si="3"/>
        <v>(119,162.95)</v>
      </c>
      <c r="F40" s="17" t="str">
        <f t="shared" si="10"/>
        <v>60,483.64</v>
      </c>
      <c r="G40" s="17" t="str">
        <f t="shared" si="4"/>
        <v>58,679.31</v>
      </c>
      <c r="H40" s="17" t="str">
        <f t="shared" si="5"/>
        <v>23,325,088.83</v>
      </c>
      <c r="I40" s="18" t="str">
        <f t="shared" si="6"/>
        <v>50.76%</v>
      </c>
      <c r="J40" s="18" t="str">
        <f t="shared" si="7"/>
        <v>49.24%</v>
      </c>
      <c r="K40" s="14" t="str">
        <f t="shared" si="8"/>
        <v>0.9291389911</v>
      </c>
    </row>
    <row r="41" ht="18.75" customHeight="1">
      <c r="B41" s="19" t="str">
        <f t="shared" si="1"/>
        <v>30</v>
      </c>
      <c r="C41" s="20" t="str">
        <f t="shared" si="2"/>
        <v>01 Jul 2032</v>
      </c>
      <c r="D41" s="21" t="str">
        <f t="shared" si="9"/>
        <v>23,325,088.83</v>
      </c>
      <c r="E41" s="21" t="str">
        <f t="shared" si="3"/>
        <v>(119,162.95)</v>
      </c>
      <c r="F41" s="21" t="str">
        <f t="shared" si="10"/>
        <v>58,383.24</v>
      </c>
      <c r="G41" s="21" t="str">
        <f t="shared" si="4"/>
        <v>60,779.71</v>
      </c>
      <c r="H41" s="21" t="str">
        <f t="shared" si="5"/>
        <v>23,264,309.12</v>
      </c>
      <c r="I41" s="22" t="str">
        <f t="shared" si="6"/>
        <v>48.99%</v>
      </c>
      <c r="J41" s="22" t="str">
        <f t="shared" si="7"/>
        <v>51.01%</v>
      </c>
      <c r="K41" s="14" t="str">
        <f t="shared" si="8"/>
        <v>0.9268191413</v>
      </c>
    </row>
    <row r="42" ht="18.75" customHeight="1">
      <c r="B42" s="15" t="str">
        <f t="shared" si="1"/>
        <v>31</v>
      </c>
      <c r="C42" s="16" t="str">
        <f t="shared" si="2"/>
        <v>01 Aug 2032</v>
      </c>
      <c r="D42" s="17" t="str">
        <f t="shared" si="9"/>
        <v>23,264,309.12</v>
      </c>
      <c r="E42" s="17" t="str">
        <f t="shared" si="3"/>
        <v>(119,162.95)</v>
      </c>
      <c r="F42" s="17" t="str">
        <f t="shared" si="10"/>
        <v>60,174.65</v>
      </c>
      <c r="G42" s="17" t="str">
        <f t="shared" si="4"/>
        <v>58,988.30</v>
      </c>
      <c r="H42" s="17" t="str">
        <f t="shared" si="5"/>
        <v>23,205,320.82</v>
      </c>
      <c r="I42" s="18" t="str">
        <f t="shared" si="6"/>
        <v>50.50%</v>
      </c>
      <c r="J42" s="18" t="str">
        <f t="shared" si="7"/>
        <v>49.50%</v>
      </c>
      <c r="K42" s="14" t="str">
        <f t="shared" si="8"/>
        <v>0.924428048</v>
      </c>
    </row>
    <row r="43" ht="18.75" customHeight="1">
      <c r="B43" s="19" t="str">
        <f t="shared" si="1"/>
        <v>32</v>
      </c>
      <c r="C43" s="20" t="str">
        <f t="shared" si="2"/>
        <v>01 Sep 2032</v>
      </c>
      <c r="D43" s="21" t="str">
        <f t="shared" si="9"/>
        <v>23,205,320.82</v>
      </c>
      <c r="E43" s="21" t="str">
        <f t="shared" si="3"/>
        <v>(119,162.95)</v>
      </c>
      <c r="F43" s="21" t="str">
        <f t="shared" si="10"/>
        <v>60,022.07</v>
      </c>
      <c r="G43" s="21" t="str">
        <f t="shared" si="4"/>
        <v>59,140.87</v>
      </c>
      <c r="H43" s="21" t="str">
        <f t="shared" si="5"/>
        <v>23,146,179.95</v>
      </c>
      <c r="I43" s="22" t="str">
        <f t="shared" si="6"/>
        <v>50.37%</v>
      </c>
      <c r="J43" s="22" t="str">
        <f t="shared" si="7"/>
        <v>49.63%</v>
      </c>
      <c r="K43" s="14" t="str">
        <f t="shared" si="8"/>
        <v>0.9220431234</v>
      </c>
    </row>
    <row r="44" ht="18.75" customHeight="1">
      <c r="B44" s="15" t="str">
        <f t="shared" si="1"/>
        <v>33</v>
      </c>
      <c r="C44" s="16" t="str">
        <f t="shared" si="2"/>
        <v>01 Oct 2032</v>
      </c>
      <c r="D44" s="17" t="str">
        <f t="shared" si="9"/>
        <v>23,146,179.95</v>
      </c>
      <c r="E44" s="17" t="str">
        <f t="shared" si="3"/>
        <v>(119,162.95)</v>
      </c>
      <c r="F44" s="17" t="str">
        <f t="shared" si="10"/>
        <v>57,935.43</v>
      </c>
      <c r="G44" s="17" t="str">
        <f t="shared" si="4"/>
        <v>61,227.52</v>
      </c>
      <c r="H44" s="17" t="str">
        <f t="shared" si="5"/>
        <v>23,084,952.43</v>
      </c>
      <c r="I44" s="18" t="str">
        <f t="shared" si="6"/>
        <v>48.62%</v>
      </c>
      <c r="J44" s="18" t="str">
        <f t="shared" si="7"/>
        <v>51.38%</v>
      </c>
      <c r="K44" s="14" t="str">
        <f t="shared" si="8"/>
        <v>0.9197409904</v>
      </c>
    </row>
    <row r="45" ht="18.75" customHeight="1">
      <c r="B45" s="19" t="str">
        <f t="shared" si="1"/>
        <v>34</v>
      </c>
      <c r="C45" s="20" t="str">
        <f t="shared" si="2"/>
        <v>01 Nov 2032</v>
      </c>
      <c r="D45" s="21" t="str">
        <f t="shared" si="9"/>
        <v>23,084,952.43</v>
      </c>
      <c r="E45" s="21" t="str">
        <f t="shared" si="3"/>
        <v>(119,162.95)</v>
      </c>
      <c r="F45" s="21" t="str">
        <f t="shared" si="10"/>
        <v>59,710.73</v>
      </c>
      <c r="G45" s="21" t="str">
        <f t="shared" si="4"/>
        <v>59,452.21</v>
      </c>
      <c r="H45" s="21" t="str">
        <f t="shared" si="5"/>
        <v>23,025,500.22</v>
      </c>
      <c r="I45" s="22" t="str">
        <f t="shared" si="6"/>
        <v>50.11%</v>
      </c>
      <c r="J45" s="22" t="str">
        <f t="shared" si="7"/>
        <v>49.89%</v>
      </c>
      <c r="K45" s="14" t="str">
        <f t="shared" si="8"/>
        <v>0.9173681579</v>
      </c>
    </row>
    <row r="46" ht="18.75" customHeight="1">
      <c r="B46" s="15" t="str">
        <f t="shared" si="1"/>
        <v>35</v>
      </c>
      <c r="C46" s="16" t="str">
        <f t="shared" si="2"/>
        <v>01 Dec 2032</v>
      </c>
      <c r="D46" s="17" t="str">
        <f t="shared" si="9"/>
        <v>23,025,500.22</v>
      </c>
      <c r="E46" s="17" t="str">
        <f t="shared" si="3"/>
        <v>(119,162.95)</v>
      </c>
      <c r="F46" s="17" t="str">
        <f t="shared" si="10"/>
        <v>57,633.36</v>
      </c>
      <c r="G46" s="17" t="str">
        <f t="shared" si="4"/>
        <v>61,529.58</v>
      </c>
      <c r="H46" s="17" t="str">
        <f t="shared" si="5"/>
        <v>22,963,970.63</v>
      </c>
      <c r="I46" s="18" t="str">
        <f t="shared" si="6"/>
        <v>48.37%</v>
      </c>
      <c r="J46" s="18" t="str">
        <f t="shared" si="7"/>
        <v>51.63%</v>
      </c>
      <c r="K46" s="14" t="str">
        <f t="shared" si="8"/>
        <v>0.9150776972</v>
      </c>
    </row>
    <row r="47" ht="18.75" customHeight="1">
      <c r="B47" s="19" t="str">
        <f t="shared" si="1"/>
        <v>36</v>
      </c>
      <c r="C47" s="20" t="str">
        <f t="shared" si="2"/>
        <v>01 Jan 2033</v>
      </c>
      <c r="D47" s="21" t="str">
        <f t="shared" si="9"/>
        <v>22,963,970.63</v>
      </c>
      <c r="E47" s="21" t="str">
        <f t="shared" si="3"/>
        <v>(119,162.95)</v>
      </c>
      <c r="F47" s="21" t="str">
        <f t="shared" si="10"/>
        <v>59,397.81</v>
      </c>
      <c r="G47" s="21" t="str">
        <f t="shared" si="4"/>
        <v>59,765.14</v>
      </c>
      <c r="H47" s="21" t="str">
        <f t="shared" si="5"/>
        <v>22,904,205.49</v>
      </c>
      <c r="I47" s="22" t="str">
        <f t="shared" si="6"/>
        <v>49.85%</v>
      </c>
      <c r="J47" s="22" t="str">
        <f t="shared" si="7"/>
        <v>50.15%</v>
      </c>
      <c r="K47" s="14" t="str">
        <f t="shared" si="8"/>
        <v>0.9127168956</v>
      </c>
    </row>
    <row r="48" ht="18.75" customHeight="1">
      <c r="B48" s="15" t="str">
        <f t="shared" si="1"/>
        <v>37</v>
      </c>
      <c r="C48" s="16" t="str">
        <f t="shared" si="2"/>
        <v>01 Feb 2033</v>
      </c>
      <c r="D48" s="17" t="str">
        <f t="shared" si="9"/>
        <v>22,904,205.49</v>
      </c>
      <c r="E48" s="17" t="str">
        <f t="shared" si="3"/>
        <v>(119,162.95)</v>
      </c>
      <c r="F48" s="17" t="str">
        <f t="shared" si="10"/>
        <v>59,243.22</v>
      </c>
      <c r="G48" s="17" t="str">
        <f t="shared" si="4"/>
        <v>59,919.73</v>
      </c>
      <c r="H48" s="17" t="str">
        <f t="shared" si="5"/>
        <v>22,844,285.76</v>
      </c>
      <c r="I48" s="18" t="str">
        <f t="shared" si="6"/>
        <v>49.72%</v>
      </c>
      <c r="J48" s="18" t="str">
        <f t="shared" si="7"/>
        <v>50.28%</v>
      </c>
      <c r="K48" s="14" t="str">
        <f t="shared" si="8"/>
        <v>0.9103621845</v>
      </c>
    </row>
    <row r="49" ht="18.75" customHeight="1">
      <c r="B49" s="19" t="str">
        <f t="shared" si="1"/>
        <v>38</v>
      </c>
      <c r="C49" s="20" t="str">
        <f t="shared" si="2"/>
        <v>01 Mar 2033</v>
      </c>
      <c r="D49" s="21" t="str">
        <f t="shared" si="9"/>
        <v>22,844,285.76</v>
      </c>
      <c r="E49" s="21" t="str">
        <f t="shared" si="3"/>
        <v>(119,162.95)</v>
      </c>
      <c r="F49" s="21" t="str">
        <f t="shared" si="10"/>
        <v>53,363.34</v>
      </c>
      <c r="G49" s="21" t="str">
        <f t="shared" si="4"/>
        <v>65,799.60</v>
      </c>
      <c r="H49" s="21" t="str">
        <f t="shared" si="5"/>
        <v>22,778,486.16</v>
      </c>
      <c r="I49" s="22" t="str">
        <f t="shared" si="6"/>
        <v>44.78%</v>
      </c>
      <c r="J49" s="22" t="str">
        <f t="shared" si="7"/>
        <v>55.22%</v>
      </c>
      <c r="K49" s="14" t="str">
        <f t="shared" si="8"/>
        <v>0.9082405707</v>
      </c>
    </row>
    <row r="50" ht="18.75" customHeight="1">
      <c r="B50" s="15" t="str">
        <f t="shared" si="1"/>
        <v>39</v>
      </c>
      <c r="C50" s="16" t="str">
        <f t="shared" si="2"/>
        <v>01 Apr 2033</v>
      </c>
      <c r="D50" s="17" t="str">
        <f t="shared" si="9"/>
        <v>22,778,486.16</v>
      </c>
      <c r="E50" s="17" t="str">
        <f t="shared" si="3"/>
        <v>(119,162.95)</v>
      </c>
      <c r="F50" s="17" t="str">
        <f t="shared" si="10"/>
        <v>58,918.04</v>
      </c>
      <c r="G50" s="17" t="str">
        <f t="shared" si="4"/>
        <v>60,244.91</v>
      </c>
      <c r="H50" s="17" t="str">
        <f t="shared" si="5"/>
        <v>22,718,241.25</v>
      </c>
      <c r="I50" s="18" t="str">
        <f t="shared" si="6"/>
        <v>49.44%</v>
      </c>
      <c r="J50" s="18" t="str">
        <f t="shared" si="7"/>
        <v>50.56%</v>
      </c>
      <c r="K50" s="14" t="str">
        <f t="shared" si="8"/>
        <v>0.905897408</v>
      </c>
    </row>
    <row r="51" ht="18.75" customHeight="1">
      <c r="B51" s="19" t="str">
        <f t="shared" si="1"/>
        <v>40</v>
      </c>
      <c r="C51" s="20" t="str">
        <f t="shared" si="2"/>
        <v>01 May 2033</v>
      </c>
      <c r="D51" s="21" t="str">
        <f t="shared" si="9"/>
        <v>22,718,241.25</v>
      </c>
      <c r="E51" s="21" t="str">
        <f t="shared" si="3"/>
        <v>(119,162.95)</v>
      </c>
      <c r="F51" s="21" t="str">
        <f t="shared" si="10"/>
        <v>56,864.28</v>
      </c>
      <c r="G51" s="21" t="str">
        <f t="shared" si="4"/>
        <v>62,298.66</v>
      </c>
      <c r="H51" s="21" t="str">
        <f t="shared" si="5"/>
        <v>22,655,942.59</v>
      </c>
      <c r="I51" s="22" t="str">
        <f t="shared" si="6"/>
        <v>47.72%</v>
      </c>
      <c r="J51" s="22" t="str">
        <f t="shared" si="7"/>
        <v>52.28%</v>
      </c>
      <c r="K51" s="14" t="str">
        <f t="shared" si="8"/>
        <v>0.9036355872</v>
      </c>
    </row>
    <row r="52" ht="18.75" customHeight="1">
      <c r="B52" s="15" t="str">
        <f t="shared" si="1"/>
        <v>41</v>
      </c>
      <c r="C52" s="16" t="str">
        <f t="shared" si="2"/>
        <v>01 Jun 2033</v>
      </c>
      <c r="D52" s="17" t="str">
        <f t="shared" si="9"/>
        <v>22,655,942.59</v>
      </c>
      <c r="E52" s="17" t="str">
        <f t="shared" si="3"/>
        <v>(119,162.95)</v>
      </c>
      <c r="F52" s="17" t="str">
        <f t="shared" si="10"/>
        <v>58,601.07</v>
      </c>
      <c r="G52" s="17" t="str">
        <f t="shared" si="4"/>
        <v>60,561.88</v>
      </c>
      <c r="H52" s="17" t="str">
        <f t="shared" si="5"/>
        <v>22,595,380.72</v>
      </c>
      <c r="I52" s="18" t="str">
        <f t="shared" si="6"/>
        <v>49.18%</v>
      </c>
      <c r="J52" s="18" t="str">
        <f t="shared" si="7"/>
        <v>50.82%</v>
      </c>
      <c r="K52" s="14" t="str">
        <f t="shared" si="8"/>
        <v>0.901304305</v>
      </c>
    </row>
    <row r="53" ht="18.75" customHeight="1">
      <c r="B53" s="19" t="str">
        <f t="shared" si="1"/>
        <v>42</v>
      </c>
      <c r="C53" s="20" t="str">
        <f t="shared" si="2"/>
        <v>01 Jul 2033</v>
      </c>
      <c r="D53" s="21" t="str">
        <f t="shared" si="9"/>
        <v>22,595,380.72</v>
      </c>
      <c r="E53" s="21" t="str">
        <f t="shared" si="3"/>
        <v>(119,162.95)</v>
      </c>
      <c r="F53" s="21" t="str">
        <f t="shared" si="10"/>
        <v>56,556.76</v>
      </c>
      <c r="G53" s="21" t="str">
        <f t="shared" si="4"/>
        <v>62,606.18</v>
      </c>
      <c r="H53" s="21" t="str">
        <f t="shared" si="5"/>
        <v>22,532,774.53</v>
      </c>
      <c r="I53" s="22" t="str">
        <f t="shared" si="6"/>
        <v>47.46%</v>
      </c>
      <c r="J53" s="22" t="str">
        <f t="shared" si="7"/>
        <v>52.54%</v>
      </c>
      <c r="K53" s="14" t="str">
        <f t="shared" si="8"/>
        <v>0.8990539521</v>
      </c>
    </row>
    <row r="54" ht="18.75" customHeight="1">
      <c r="B54" s="15" t="str">
        <f t="shared" si="1"/>
        <v>43</v>
      </c>
      <c r="C54" s="16" t="str">
        <f t="shared" si="2"/>
        <v>01 Aug 2033</v>
      </c>
      <c r="D54" s="17" t="str">
        <f t="shared" si="9"/>
        <v>22,532,774.53</v>
      </c>
      <c r="E54" s="17" t="str">
        <f t="shared" si="3"/>
        <v>(119,162.95)</v>
      </c>
      <c r="F54" s="17" t="str">
        <f t="shared" si="10"/>
        <v>58,282.49</v>
      </c>
      <c r="G54" s="17" t="str">
        <f t="shared" si="4"/>
        <v>60,880.46</v>
      </c>
      <c r="H54" s="17" t="str">
        <f t="shared" si="5"/>
        <v>22,471,894.07</v>
      </c>
      <c r="I54" s="18" t="str">
        <f t="shared" si="6"/>
        <v>48.91%</v>
      </c>
      <c r="J54" s="18" t="str">
        <f t="shared" si="7"/>
        <v>51.09%</v>
      </c>
      <c r="K54" s="14" t="str">
        <f t="shared" si="8"/>
        <v>0.8967344899</v>
      </c>
    </row>
    <row r="55" ht="18.75" customHeight="1">
      <c r="B55" s="19" t="str">
        <f t="shared" si="1"/>
        <v>44</v>
      </c>
      <c r="C55" s="20" t="str">
        <f t="shared" si="2"/>
        <v>01 Sep 2033</v>
      </c>
      <c r="D55" s="21" t="str">
        <f t="shared" si="9"/>
        <v>22,471,894.07</v>
      </c>
      <c r="E55" s="21" t="str">
        <f t="shared" si="3"/>
        <v>(119,162.95)</v>
      </c>
      <c r="F55" s="21" t="str">
        <f t="shared" si="10"/>
        <v>58,125.02</v>
      </c>
      <c r="G55" s="21" t="str">
        <f t="shared" si="4"/>
        <v>61,037.93</v>
      </c>
      <c r="H55" s="21" t="str">
        <f t="shared" si="5"/>
        <v>22,410,856.15</v>
      </c>
      <c r="I55" s="22" t="str">
        <f t="shared" si="6"/>
        <v>48.78%</v>
      </c>
      <c r="J55" s="22" t="str">
        <f t="shared" si="7"/>
        <v>51.22%</v>
      </c>
      <c r="K55" s="14" t="str">
        <f t="shared" si="8"/>
        <v>0.8944210118</v>
      </c>
    </row>
    <row r="56" ht="18.75" customHeight="1">
      <c r="B56" s="15" t="str">
        <f t="shared" si="1"/>
        <v>45</v>
      </c>
      <c r="C56" s="16" t="str">
        <f t="shared" si="2"/>
        <v>01 Oct 2033</v>
      </c>
      <c r="D56" s="17" t="str">
        <f t="shared" si="9"/>
        <v>22,410,856.15</v>
      </c>
      <c r="E56" s="17" t="str">
        <f t="shared" si="3"/>
        <v>(119,162.95)</v>
      </c>
      <c r="F56" s="17" t="str">
        <f t="shared" si="10"/>
        <v>56,094.89</v>
      </c>
      <c r="G56" s="17" t="str">
        <f t="shared" si="4"/>
        <v>63,068.05</v>
      </c>
      <c r="H56" s="17" t="str">
        <f t="shared" si="5"/>
        <v>22,347,788.09</v>
      </c>
      <c r="I56" s="18" t="str">
        <f t="shared" si="6"/>
        <v>47.07%</v>
      </c>
      <c r="J56" s="18" t="str">
        <f t="shared" si="7"/>
        <v>52.93%</v>
      </c>
      <c r="K56" s="14" t="str">
        <f t="shared" si="8"/>
        <v>0.8921878449</v>
      </c>
    </row>
    <row r="57" ht="18.75" customHeight="1">
      <c r="B57" s="19" t="str">
        <f t="shared" si="1"/>
        <v>46</v>
      </c>
      <c r="C57" s="20" t="str">
        <f t="shared" si="2"/>
        <v>01 Nov 2033</v>
      </c>
      <c r="D57" s="21" t="str">
        <f t="shared" si="9"/>
        <v>22,347,788.09</v>
      </c>
      <c r="E57" s="21" t="str">
        <f t="shared" si="3"/>
        <v>(119,162.95)</v>
      </c>
      <c r="F57" s="21" t="str">
        <f t="shared" si="10"/>
        <v>57,804.01</v>
      </c>
      <c r="G57" s="21" t="str">
        <f t="shared" si="4"/>
        <v>61,358.94</v>
      </c>
      <c r="H57" s="21" t="str">
        <f t="shared" si="5"/>
        <v>22,286,429.16</v>
      </c>
      <c r="I57" s="22" t="str">
        <f t="shared" si="6"/>
        <v>48.51%</v>
      </c>
      <c r="J57" s="22" t="str">
        <f t="shared" si="7"/>
        <v>51.49%</v>
      </c>
      <c r="K57" s="14" t="str">
        <f t="shared" si="8"/>
        <v>0.8898860966</v>
      </c>
    </row>
    <row r="58" ht="18.75" customHeight="1">
      <c r="B58" s="15" t="str">
        <f t="shared" si="1"/>
        <v>47</v>
      </c>
      <c r="C58" s="16" t="str">
        <f t="shared" si="2"/>
        <v>01 Dec 2033</v>
      </c>
      <c r="D58" s="17" t="str">
        <f t="shared" si="9"/>
        <v>22,286,429.16</v>
      </c>
      <c r="E58" s="17" t="str">
        <f t="shared" si="3"/>
        <v>(119,162.95)</v>
      </c>
      <c r="F58" s="17" t="str">
        <f t="shared" si="10"/>
        <v>55,783.45</v>
      </c>
      <c r="G58" s="17" t="str">
        <f t="shared" si="4"/>
        <v>63,379.50</v>
      </c>
      <c r="H58" s="17" t="str">
        <f t="shared" si="5"/>
        <v>22,223,049.66</v>
      </c>
      <c r="I58" s="18" t="str">
        <f t="shared" si="6"/>
        <v>46.81%</v>
      </c>
      <c r="J58" s="18" t="str">
        <f t="shared" si="7"/>
        <v>53.19%</v>
      </c>
      <c r="K58" s="14" t="str">
        <f t="shared" si="8"/>
        <v>0.8876642524</v>
      </c>
    </row>
    <row r="59" ht="18.75" customHeight="1">
      <c r="B59" s="19" t="str">
        <f t="shared" si="1"/>
        <v>48</v>
      </c>
      <c r="C59" s="20" t="str">
        <f t="shared" si="2"/>
        <v>01 Jan 2034</v>
      </c>
      <c r="D59" s="21" t="str">
        <f t="shared" si="9"/>
        <v>22,223,049.66</v>
      </c>
      <c r="E59" s="21" t="str">
        <f t="shared" si="3"/>
        <v>(119,162.95)</v>
      </c>
      <c r="F59" s="21" t="str">
        <f t="shared" si="10"/>
        <v>57,481.36</v>
      </c>
      <c r="G59" s="21" t="str">
        <f t="shared" si="4"/>
        <v>61,681.58</v>
      </c>
      <c r="H59" s="21" t="str">
        <f t="shared" si="5"/>
        <v>22,161,368.08</v>
      </c>
      <c r="I59" s="22" t="str">
        <f t="shared" si="6"/>
        <v>48.24%</v>
      </c>
      <c r="J59" s="22" t="str">
        <f t="shared" si="7"/>
        <v>51.76%</v>
      </c>
      <c r="K59" s="14" t="str">
        <f t="shared" si="8"/>
        <v>0.8853741744</v>
      </c>
    </row>
    <row r="60" ht="18.75" customHeight="1">
      <c r="B60" s="15" t="str">
        <f t="shared" si="1"/>
        <v>49</v>
      </c>
      <c r="C60" s="16" t="str">
        <f t="shared" si="2"/>
        <v>01 Feb 2034</v>
      </c>
      <c r="D60" s="17" t="str">
        <f t="shared" si="9"/>
        <v>22,161,368.08</v>
      </c>
      <c r="E60" s="17" t="str">
        <f t="shared" si="3"/>
        <v>(119,162.95)</v>
      </c>
      <c r="F60" s="17" t="str">
        <f t="shared" si="10"/>
        <v>57,321.82</v>
      </c>
      <c r="G60" s="17" t="str">
        <f t="shared" si="4"/>
        <v>61,841.12</v>
      </c>
      <c r="H60" s="17" t="str">
        <f t="shared" si="5"/>
        <v>22,099,526.95</v>
      </c>
      <c r="I60" s="18" t="str">
        <f t="shared" si="6"/>
        <v>48.10%</v>
      </c>
      <c r="J60" s="18" t="str">
        <f t="shared" si="7"/>
        <v>51.90%</v>
      </c>
      <c r="K60" s="14" t="str">
        <f t="shared" si="8"/>
        <v>0.8830900046</v>
      </c>
    </row>
    <row r="61" ht="18.75" customHeight="1">
      <c r="B61" s="19" t="str">
        <f t="shared" si="1"/>
        <v>50</v>
      </c>
      <c r="C61" s="20" t="str">
        <f t="shared" si="2"/>
        <v>01 Mar 2034</v>
      </c>
      <c r="D61" s="21" t="str">
        <f t="shared" si="9"/>
        <v>22,099,526.95</v>
      </c>
      <c r="E61" s="21" t="str">
        <f t="shared" si="3"/>
        <v>(119,162.95)</v>
      </c>
      <c r="F61" s="21" t="str">
        <f t="shared" si="10"/>
        <v>51,623.62</v>
      </c>
      <c r="G61" s="21" t="str">
        <f t="shared" si="4"/>
        <v>67,539.33</v>
      </c>
      <c r="H61" s="21" t="str">
        <f t="shared" si="5"/>
        <v>22,031,987.62</v>
      </c>
      <c r="I61" s="22" t="str">
        <f t="shared" si="6"/>
        <v>43.32%</v>
      </c>
      <c r="J61" s="22" t="str">
        <f t="shared" si="7"/>
        <v>56.68%</v>
      </c>
      <c r="K61" s="14" t="str">
        <f t="shared" si="8"/>
        <v>0.881031949</v>
      </c>
    </row>
    <row r="62" ht="18.75" customHeight="1">
      <c r="B62" s="15" t="str">
        <f t="shared" si="1"/>
        <v>51</v>
      </c>
      <c r="C62" s="16" t="str">
        <f t="shared" si="2"/>
        <v>01 Apr 2034</v>
      </c>
      <c r="D62" s="17" t="str">
        <f t="shared" si="9"/>
        <v>22,031,987.62</v>
      </c>
      <c r="E62" s="17" t="str">
        <f t="shared" si="3"/>
        <v>(119,162.95)</v>
      </c>
      <c r="F62" s="17" t="str">
        <f t="shared" si="10"/>
        <v>56,987.17</v>
      </c>
      <c r="G62" s="17" t="str">
        <f t="shared" si="4"/>
        <v>62,175.78</v>
      </c>
      <c r="H62" s="17" t="str">
        <f t="shared" si="5"/>
        <v>21,969,811.85</v>
      </c>
      <c r="I62" s="18" t="str">
        <f t="shared" si="6"/>
        <v>47.82%</v>
      </c>
      <c r="J62" s="18" t="str">
        <f t="shared" si="7"/>
        <v>52.18%</v>
      </c>
      <c r="K62" s="14" t="str">
        <f t="shared" si="8"/>
        <v>0.8787589817</v>
      </c>
    </row>
    <row r="63" ht="18.75" customHeight="1">
      <c r="B63" s="19" t="str">
        <f t="shared" si="1"/>
        <v>52</v>
      </c>
      <c r="C63" s="20" t="str">
        <f t="shared" si="2"/>
        <v>01 May 2034</v>
      </c>
      <c r="D63" s="21" t="str">
        <f t="shared" si="9"/>
        <v>21,969,811.85</v>
      </c>
      <c r="E63" s="21" t="str">
        <f t="shared" si="3"/>
        <v>(119,162.95)</v>
      </c>
      <c r="F63" s="21" t="str">
        <f t="shared" si="10"/>
        <v>54,990.95</v>
      </c>
      <c r="G63" s="21" t="str">
        <f t="shared" si="4"/>
        <v>64,172.00</v>
      </c>
      <c r="H63" s="21" t="str">
        <f t="shared" si="5"/>
        <v>21,905,639.85</v>
      </c>
      <c r="I63" s="22" t="str">
        <f t="shared" si="6"/>
        <v>46.15%</v>
      </c>
      <c r="J63" s="22" t="str">
        <f t="shared" si="7"/>
        <v>53.85%</v>
      </c>
      <c r="K63" s="14" t="str">
        <f t="shared" si="8"/>
        <v>0.8765649194</v>
      </c>
    </row>
    <row r="64" ht="18.75" customHeight="1">
      <c r="B64" s="15" t="str">
        <f t="shared" si="1"/>
        <v>53</v>
      </c>
      <c r="C64" s="16" t="str">
        <f t="shared" si="2"/>
        <v>01 Jun 2034</v>
      </c>
      <c r="D64" s="17" t="str">
        <f t="shared" si="9"/>
        <v>21,905,639.85</v>
      </c>
      <c r="E64" s="17" t="str">
        <f t="shared" si="3"/>
        <v>(119,162.95)</v>
      </c>
      <c r="F64" s="17" t="str">
        <f t="shared" si="10"/>
        <v>56,660.36</v>
      </c>
      <c r="G64" s="17" t="str">
        <f t="shared" si="4"/>
        <v>62,502.58</v>
      </c>
      <c r="H64" s="17" t="str">
        <f t="shared" si="5"/>
        <v>21,843,137.27</v>
      </c>
      <c r="I64" s="18" t="str">
        <f t="shared" si="6"/>
        <v>47.55%</v>
      </c>
      <c r="J64" s="18" t="str">
        <f t="shared" si="7"/>
        <v>52.45%</v>
      </c>
      <c r="K64" s="14" t="str">
        <f t="shared" si="8"/>
        <v>0.8743034765</v>
      </c>
    </row>
    <row r="65" ht="18.75" customHeight="1">
      <c r="B65" s="19" t="str">
        <f t="shared" si="1"/>
        <v>54</v>
      </c>
      <c r="C65" s="20" t="str">
        <f t="shared" si="2"/>
        <v>01 Jul 2034</v>
      </c>
      <c r="D65" s="21" t="str">
        <f t="shared" si="9"/>
        <v>21,843,137.27</v>
      </c>
      <c r="E65" s="21" t="str">
        <f t="shared" si="3"/>
        <v>(119,162.95)</v>
      </c>
      <c r="F65" s="21" t="str">
        <f t="shared" si="10"/>
        <v>54,673.88</v>
      </c>
      <c r="G65" s="21" t="str">
        <f t="shared" si="4"/>
        <v>64,489.07</v>
      </c>
      <c r="H65" s="21" t="str">
        <f t="shared" si="5"/>
        <v>21,778,648.20</v>
      </c>
      <c r="I65" s="22" t="str">
        <f t="shared" si="6"/>
        <v>45.88%</v>
      </c>
      <c r="J65" s="22" t="str">
        <f t="shared" si="7"/>
        <v>54.12%</v>
      </c>
      <c r="K65" s="14" t="str">
        <f t="shared" si="8"/>
        <v>0.8721205386</v>
      </c>
    </row>
    <row r="66" ht="18.75" customHeight="1">
      <c r="B66" s="15" t="str">
        <f t="shared" si="1"/>
        <v>55</v>
      </c>
      <c r="C66" s="16" t="str">
        <f t="shared" si="2"/>
        <v>01 Aug 2034</v>
      </c>
      <c r="D66" s="17" t="str">
        <f t="shared" si="9"/>
        <v>21,778,648.20</v>
      </c>
      <c r="E66" s="17" t="str">
        <f t="shared" si="3"/>
        <v>(119,162.95)</v>
      </c>
      <c r="F66" s="17" t="str">
        <f t="shared" si="10"/>
        <v>56,331.89</v>
      </c>
      <c r="G66" s="17" t="str">
        <f t="shared" si="4"/>
        <v>62,831.05</v>
      </c>
      <c r="H66" s="17" t="str">
        <f t="shared" si="5"/>
        <v>21,715,817.15</v>
      </c>
      <c r="I66" s="18" t="str">
        <f t="shared" si="6"/>
        <v>47.27%</v>
      </c>
      <c r="J66" s="18" t="str">
        <f t="shared" si="7"/>
        <v>52.73%</v>
      </c>
      <c r="K66" s="14" t="str">
        <f t="shared" si="8"/>
        <v>0.8698705618</v>
      </c>
    </row>
    <row r="67" ht="18.75" customHeight="1">
      <c r="B67" s="19" t="str">
        <f t="shared" si="1"/>
        <v>56</v>
      </c>
      <c r="C67" s="20" t="str">
        <f t="shared" si="2"/>
        <v>01 Sep 2034</v>
      </c>
      <c r="D67" s="21" t="str">
        <f t="shared" si="9"/>
        <v>21,715,817.15</v>
      </c>
      <c r="E67" s="21" t="str">
        <f t="shared" si="3"/>
        <v>(119,162.95)</v>
      </c>
      <c r="F67" s="21" t="str">
        <f t="shared" si="10"/>
        <v>56,169.37</v>
      </c>
      <c r="G67" s="21" t="str">
        <f t="shared" si="4"/>
        <v>62,993.57</v>
      </c>
      <c r="H67" s="21" t="str">
        <f t="shared" si="5"/>
        <v>21,652,823.58</v>
      </c>
      <c r="I67" s="22" t="str">
        <f t="shared" si="6"/>
        <v>47.14%</v>
      </c>
      <c r="J67" s="22" t="str">
        <f t="shared" si="7"/>
        <v>52.86%</v>
      </c>
      <c r="K67" s="14" t="str">
        <f t="shared" si="8"/>
        <v>0.8676263896</v>
      </c>
    </row>
    <row r="68" ht="18.75" customHeight="1">
      <c r="B68" s="15" t="str">
        <f t="shared" si="1"/>
        <v>57</v>
      </c>
      <c r="C68" s="16" t="str">
        <f t="shared" si="2"/>
        <v>01 Oct 2034</v>
      </c>
      <c r="D68" s="17" t="str">
        <f t="shared" si="9"/>
        <v>21,652,823.58</v>
      </c>
      <c r="E68" s="17" t="str">
        <f t="shared" si="3"/>
        <v>(119,162.95)</v>
      </c>
      <c r="F68" s="17" t="str">
        <f t="shared" si="10"/>
        <v>54,197.52</v>
      </c>
      <c r="G68" s="17" t="str">
        <f t="shared" si="4"/>
        <v>64,965.43</v>
      </c>
      <c r="H68" s="17" t="str">
        <f t="shared" si="5"/>
        <v>21,587,858.15</v>
      </c>
      <c r="I68" s="18" t="str">
        <f t="shared" si="6"/>
        <v>45.48%</v>
      </c>
      <c r="J68" s="18" t="str">
        <f t="shared" si="7"/>
        <v>54.52%</v>
      </c>
      <c r="K68" s="14" t="str">
        <f t="shared" si="8"/>
        <v>0.8654601229</v>
      </c>
    </row>
    <row r="69" ht="18.75" customHeight="1">
      <c r="B69" s="19" t="str">
        <f t="shared" si="1"/>
        <v>58</v>
      </c>
      <c r="C69" s="20" t="str">
        <f t="shared" si="2"/>
        <v>01 Nov 2034</v>
      </c>
      <c r="D69" s="21" t="str">
        <f t="shared" si="9"/>
        <v>21,587,858.15</v>
      </c>
      <c r="E69" s="21" t="str">
        <f t="shared" si="3"/>
        <v>(119,162.95)</v>
      </c>
      <c r="F69" s="21" t="str">
        <f t="shared" si="10"/>
        <v>55,838.40</v>
      </c>
      <c r="G69" s="21" t="str">
        <f t="shared" si="4"/>
        <v>63,324.55</v>
      </c>
      <c r="H69" s="21" t="str">
        <f t="shared" si="5"/>
        <v>21,524,533.61</v>
      </c>
      <c r="I69" s="22" t="str">
        <f t="shared" si="6"/>
        <v>46.86%</v>
      </c>
      <c r="J69" s="22" t="str">
        <f t="shared" si="7"/>
        <v>53.14%</v>
      </c>
      <c r="K69" s="14" t="str">
        <f t="shared" si="8"/>
        <v>0.8632273292</v>
      </c>
    </row>
    <row r="70" ht="18.75" customHeight="1">
      <c r="B70" s="15" t="str">
        <f t="shared" si="1"/>
        <v>59</v>
      </c>
      <c r="C70" s="16" t="str">
        <f t="shared" si="2"/>
        <v>01 Dec 2034</v>
      </c>
      <c r="D70" s="17" t="str">
        <f t="shared" si="9"/>
        <v>21,524,533.61</v>
      </c>
      <c r="E70" s="17" t="str">
        <f t="shared" si="3"/>
        <v>(119,162.95)</v>
      </c>
      <c r="F70" s="17" t="str">
        <f t="shared" si="10"/>
        <v>53,876.41</v>
      </c>
      <c r="G70" s="17" t="str">
        <f t="shared" si="4"/>
        <v>65,286.54</v>
      </c>
      <c r="H70" s="17" t="str">
        <f t="shared" si="5"/>
        <v>21,459,247.07</v>
      </c>
      <c r="I70" s="18" t="str">
        <f t="shared" si="6"/>
        <v>45.21%</v>
      </c>
      <c r="J70" s="18" t="str">
        <f t="shared" si="7"/>
        <v>54.79%</v>
      </c>
      <c r="K70" s="14" t="str">
        <f t="shared" si="8"/>
        <v>0.8610720459</v>
      </c>
    </row>
    <row r="71" ht="18.75" customHeight="1">
      <c r="B71" s="19" t="str">
        <f t="shared" si="1"/>
        <v>60</v>
      </c>
      <c r="C71" s="20" t="str">
        <f t="shared" si="2"/>
        <v>01 Jan 2035</v>
      </c>
      <c r="D71" s="21" t="str">
        <f t="shared" si="9"/>
        <v>21,459,247.07</v>
      </c>
      <c r="E71" s="21" t="str">
        <f t="shared" si="3"/>
        <v>(119,162.95)</v>
      </c>
      <c r="F71" s="21" t="str">
        <f t="shared" si="10"/>
        <v>55,505.74</v>
      </c>
      <c r="G71" s="21" t="str">
        <f t="shared" si="4"/>
        <v>63,657.21</v>
      </c>
      <c r="H71" s="21" t="str">
        <f t="shared" si="5"/>
        <v>21,395,589.86</v>
      </c>
      <c r="I71" s="22" t="str">
        <f t="shared" si="6"/>
        <v>46.58%</v>
      </c>
      <c r="J71" s="22" t="str">
        <f t="shared" si="7"/>
        <v>53.42%</v>
      </c>
      <c r="K71" s="14" t="str">
        <f t="shared" si="8"/>
        <v>0.858850573</v>
      </c>
    </row>
    <row r="72" ht="18.75" customHeight="1">
      <c r="B72" s="15" t="str">
        <f t="shared" si="1"/>
        <v>61</v>
      </c>
      <c r="C72" s="16" t="str">
        <f t="shared" si="2"/>
        <v>01 Feb 2035</v>
      </c>
      <c r="D72" s="17" t="str">
        <f t="shared" si="9"/>
        <v>21,395,589.86</v>
      </c>
      <c r="E72" s="17" t="str">
        <f t="shared" si="3"/>
        <v>(119,162.95)</v>
      </c>
      <c r="F72" s="17" t="str">
        <f t="shared" si="10"/>
        <v>55,341.09</v>
      </c>
      <c r="G72" s="17" t="str">
        <f t="shared" si="4"/>
        <v>63,821.86</v>
      </c>
      <c r="H72" s="17" t="str">
        <f t="shared" si="5"/>
        <v>21,331,768.00</v>
      </c>
      <c r="I72" s="18" t="str">
        <f t="shared" si="6"/>
        <v>46.44%</v>
      </c>
      <c r="J72" s="18" t="str">
        <f t="shared" si="7"/>
        <v>53.56%</v>
      </c>
      <c r="K72" s="14" t="str">
        <f t="shared" si="8"/>
        <v>0.8566348312</v>
      </c>
    </row>
    <row r="73" ht="18.75" customHeight="1">
      <c r="B73" s="19" t="str">
        <f t="shared" si="1"/>
        <v>62</v>
      </c>
      <c r="C73" s="20" t="str">
        <f t="shared" si="2"/>
        <v>01 Mar 2035</v>
      </c>
      <c r="D73" s="21" t="str">
        <f t="shared" si="9"/>
        <v>21,331,768.00</v>
      </c>
      <c r="E73" s="21" t="str">
        <f t="shared" si="3"/>
        <v>(119,162.95)</v>
      </c>
      <c r="F73" s="21" t="str">
        <f t="shared" si="10"/>
        <v>49,830.16</v>
      </c>
      <c r="G73" s="21" t="str">
        <f t="shared" si="4"/>
        <v>69,332.78</v>
      </c>
      <c r="H73" s="21" t="str">
        <f t="shared" si="5"/>
        <v>21,262,435.22</v>
      </c>
      <c r="I73" s="22" t="str">
        <f t="shared" si="6"/>
        <v>41.82%</v>
      </c>
      <c r="J73" s="22" t="str">
        <f t="shared" si="7"/>
        <v>58.18%</v>
      </c>
      <c r="K73" s="14" t="str">
        <f t="shared" si="8"/>
        <v>0.8546384298</v>
      </c>
    </row>
    <row r="74" ht="18.75" customHeight="1">
      <c r="B74" s="15" t="str">
        <f t="shared" si="1"/>
        <v>63</v>
      </c>
      <c r="C74" s="16" t="str">
        <f t="shared" si="2"/>
        <v>01 Apr 2035</v>
      </c>
      <c r="D74" s="17" t="str">
        <f t="shared" si="9"/>
        <v>21,262,435.22</v>
      </c>
      <c r="E74" s="17" t="str">
        <f t="shared" si="3"/>
        <v>(119,162.95)</v>
      </c>
      <c r="F74" s="17" t="str">
        <f t="shared" si="10"/>
        <v>54,996.67</v>
      </c>
      <c r="G74" s="17" t="str">
        <f t="shared" si="4"/>
        <v>64,166.27</v>
      </c>
      <c r="H74" s="17" t="str">
        <f t="shared" si="5"/>
        <v>21,198,268.94</v>
      </c>
      <c r="I74" s="18" t="str">
        <f t="shared" si="6"/>
        <v>46.15%</v>
      </c>
      <c r="J74" s="18" t="str">
        <f t="shared" si="7"/>
        <v>53.85%</v>
      </c>
      <c r="K74" s="14" t="str">
        <f t="shared" si="8"/>
        <v>0.852433555</v>
      </c>
    </row>
    <row r="75" ht="18.75" customHeight="1">
      <c r="B75" s="19" t="str">
        <f t="shared" si="1"/>
        <v>64</v>
      </c>
      <c r="C75" s="20" t="str">
        <f t="shared" si="2"/>
        <v>01 May 2035</v>
      </c>
      <c r="D75" s="21" t="str">
        <f t="shared" si="9"/>
        <v>21,198,268.94</v>
      </c>
      <c r="E75" s="21" t="str">
        <f t="shared" si="3"/>
        <v>(119,162.95)</v>
      </c>
      <c r="F75" s="21" t="str">
        <f t="shared" si="10"/>
        <v>53,059.76</v>
      </c>
      <c r="G75" s="21" t="str">
        <f t="shared" si="4"/>
        <v>66,103.19</v>
      </c>
      <c r="H75" s="21" t="str">
        <f t="shared" si="5"/>
        <v>21,132,165.76</v>
      </c>
      <c r="I75" s="22" t="str">
        <f t="shared" si="6"/>
        <v>44.53%</v>
      </c>
      <c r="J75" s="22" t="str">
        <f t="shared" si="7"/>
        <v>55.47%</v>
      </c>
      <c r="K75" s="14" t="str">
        <f t="shared" si="8"/>
        <v>0.8503052213</v>
      </c>
    </row>
    <row r="76" ht="18.75" customHeight="1">
      <c r="B76" s="15" t="str">
        <f t="shared" si="1"/>
        <v>65</v>
      </c>
      <c r="C76" s="16" t="str">
        <f t="shared" si="2"/>
        <v>01 Jun 2035</v>
      </c>
      <c r="D76" s="17" t="str">
        <f t="shared" si="9"/>
        <v>21,132,165.76</v>
      </c>
      <c r="E76" s="17" t="str">
        <f t="shared" si="3"/>
        <v>(119,162.95)</v>
      </c>
      <c r="F76" s="17" t="str">
        <f t="shared" si="10"/>
        <v>54,659.72</v>
      </c>
      <c r="G76" s="17" t="str">
        <f t="shared" si="4"/>
        <v>64,503.22</v>
      </c>
      <c r="H76" s="17" t="str">
        <f t="shared" si="5"/>
        <v>21,067,662.53</v>
      </c>
      <c r="I76" s="18" t="str">
        <f t="shared" si="6"/>
        <v>45.87%</v>
      </c>
      <c r="J76" s="18" t="str">
        <f t="shared" si="7"/>
        <v>54.13%</v>
      </c>
      <c r="K76" s="14" t="str">
        <f t="shared" si="8"/>
        <v>0.8481115256</v>
      </c>
    </row>
    <row r="77" ht="18.75" customHeight="1">
      <c r="B77" s="19" t="str">
        <f t="shared" si="1"/>
        <v>66</v>
      </c>
      <c r="C77" s="20" t="str">
        <f t="shared" si="2"/>
        <v>01 Jul 2035</v>
      </c>
      <c r="D77" s="21" t="str">
        <f t="shared" si="9"/>
        <v>21,067,662.53</v>
      </c>
      <c r="E77" s="21" t="str">
        <f t="shared" si="3"/>
        <v>(119,162.95)</v>
      </c>
      <c r="F77" s="21" t="str">
        <f t="shared" si="10"/>
        <v>52,732.85</v>
      </c>
      <c r="G77" s="21" t="str">
        <f t="shared" si="4"/>
        <v>66,430.10</v>
      </c>
      <c r="H77" s="21" t="str">
        <f t="shared" si="5"/>
        <v>21,001,232.43</v>
      </c>
      <c r="I77" s="22" t="str">
        <f t="shared" si="6"/>
        <v>44.25%</v>
      </c>
      <c r="J77" s="22" t="str">
        <f t="shared" si="7"/>
        <v>55.75%</v>
      </c>
      <c r="K77" s="14" t="str">
        <f t="shared" si="8"/>
        <v>0.845993983</v>
      </c>
    </row>
    <row r="78" ht="18.75" customHeight="1">
      <c r="B78" s="15" t="str">
        <f t="shared" si="1"/>
        <v>67</v>
      </c>
      <c r="C78" s="16" t="str">
        <f t="shared" si="2"/>
        <v>01 Aug 2035</v>
      </c>
      <c r="D78" s="17" t="str">
        <f t="shared" si="9"/>
        <v>21,001,232.43</v>
      </c>
      <c r="E78" s="17" t="str">
        <f t="shared" si="3"/>
        <v>(119,162.95)</v>
      </c>
      <c r="F78" s="17" t="str">
        <f t="shared" si="10"/>
        <v>54,321.05</v>
      </c>
      <c r="G78" s="17" t="str">
        <f t="shared" si="4"/>
        <v>64,841.89</v>
      </c>
      <c r="H78" s="17" t="str">
        <f t="shared" si="5"/>
        <v>20,936,390.54</v>
      </c>
      <c r="I78" s="18" t="str">
        <f t="shared" si="6"/>
        <v>45.59%</v>
      </c>
      <c r="J78" s="18" t="str">
        <f t="shared" si="7"/>
        <v>54.41%</v>
      </c>
      <c r="K78" s="14" t="str">
        <f t="shared" si="8"/>
        <v>0.8438114099</v>
      </c>
    </row>
    <row r="79" ht="18.75" customHeight="1">
      <c r="B79" s="19" t="str">
        <f t="shared" si="1"/>
        <v>68</v>
      </c>
      <c r="C79" s="20" t="str">
        <f t="shared" si="2"/>
        <v>01 Sep 2035</v>
      </c>
      <c r="D79" s="21" t="str">
        <f t="shared" si="9"/>
        <v>20,936,390.54</v>
      </c>
      <c r="E79" s="21" t="str">
        <f t="shared" si="3"/>
        <v>(119,162.95)</v>
      </c>
      <c r="F79" s="21" t="str">
        <f t="shared" si="10"/>
        <v>54,153.34</v>
      </c>
      <c r="G79" s="21" t="str">
        <f t="shared" si="4"/>
        <v>65,009.61</v>
      </c>
      <c r="H79" s="21" t="str">
        <f t="shared" si="5"/>
        <v>20,871,380.94</v>
      </c>
      <c r="I79" s="22" t="str">
        <f t="shared" si="6"/>
        <v>45.44%</v>
      </c>
      <c r="J79" s="22" t="str">
        <f t="shared" si="7"/>
        <v>54.56%</v>
      </c>
      <c r="K79" s="14" t="str">
        <f t="shared" si="8"/>
        <v>0.8416344676</v>
      </c>
    </row>
    <row r="80" ht="18.75" customHeight="1">
      <c r="B80" s="15" t="str">
        <f t="shared" si="1"/>
        <v>69</v>
      </c>
      <c r="C80" s="16" t="str">
        <f t="shared" si="2"/>
        <v>01 Oct 2035</v>
      </c>
      <c r="D80" s="17" t="str">
        <f t="shared" si="9"/>
        <v>20,871,380.94</v>
      </c>
      <c r="E80" s="17" t="str">
        <f t="shared" si="3"/>
        <v>(119,162.95)</v>
      </c>
      <c r="F80" s="17" t="str">
        <f t="shared" si="10"/>
        <v>52,241.55</v>
      </c>
      <c r="G80" s="17" t="str">
        <f t="shared" si="4"/>
        <v>66,921.40</v>
      </c>
      <c r="H80" s="17" t="str">
        <f t="shared" si="5"/>
        <v>20,804,459.54</v>
      </c>
      <c r="I80" s="18" t="str">
        <f t="shared" si="6"/>
        <v>43.84%</v>
      </c>
      <c r="J80" s="18" t="str">
        <f t="shared" si="7"/>
        <v>56.16%</v>
      </c>
      <c r="K80" s="14" t="str">
        <f t="shared" si="8"/>
        <v>0.8395330968</v>
      </c>
    </row>
    <row r="81" ht="18.75" customHeight="1">
      <c r="B81" s="19" t="str">
        <f t="shared" si="1"/>
        <v>70</v>
      </c>
      <c r="C81" s="20" t="str">
        <f t="shared" si="2"/>
        <v>01 Nov 2035</v>
      </c>
      <c r="D81" s="21" t="str">
        <f t="shared" si="9"/>
        <v>20,804,459.54</v>
      </c>
      <c r="E81" s="21" t="str">
        <f t="shared" si="3"/>
        <v>(119,162.95)</v>
      </c>
      <c r="F81" s="21" t="str">
        <f t="shared" si="10"/>
        <v>53,812.09</v>
      </c>
      <c r="G81" s="21" t="str">
        <f t="shared" si="4"/>
        <v>65,350.86</v>
      </c>
      <c r="H81" s="21" t="str">
        <f t="shared" si="5"/>
        <v>20,739,108.68</v>
      </c>
      <c r="I81" s="22" t="str">
        <f t="shared" si="6"/>
        <v>45.16%</v>
      </c>
      <c r="J81" s="22" t="str">
        <f t="shared" si="7"/>
        <v>54.84%</v>
      </c>
      <c r="K81" s="14" t="str">
        <f t="shared" si="8"/>
        <v>0.837367192</v>
      </c>
    </row>
    <row r="82" ht="18.75" customHeight="1">
      <c r="B82" s="15" t="str">
        <f t="shared" si="1"/>
        <v>71</v>
      </c>
      <c r="C82" s="16" t="str">
        <f t="shared" si="2"/>
        <v>01 Dec 2035</v>
      </c>
      <c r="D82" s="17" t="str">
        <f t="shared" si="9"/>
        <v>20,739,108.68</v>
      </c>
      <c r="E82" s="17" t="str">
        <f t="shared" si="3"/>
        <v>(119,162.95)</v>
      </c>
      <c r="F82" s="17" t="str">
        <f t="shared" si="10"/>
        <v>51,910.47</v>
      </c>
      <c r="G82" s="17" t="str">
        <f t="shared" si="4"/>
        <v>67,252.48</v>
      </c>
      <c r="H82" s="17" t="str">
        <f t="shared" si="5"/>
        <v>20,671,856.21</v>
      </c>
      <c r="I82" s="18" t="str">
        <f t="shared" si="6"/>
        <v>43.56%</v>
      </c>
      <c r="J82" s="18" t="str">
        <f t="shared" si="7"/>
        <v>56.44%</v>
      </c>
      <c r="K82" s="14" t="str">
        <f t="shared" si="8"/>
        <v>0.8352764756</v>
      </c>
    </row>
    <row r="83" ht="18.75" customHeight="1">
      <c r="B83" s="19" t="str">
        <f t="shared" si="1"/>
        <v>72</v>
      </c>
      <c r="C83" s="20" t="str">
        <f t="shared" si="2"/>
        <v>01 Jan 2036</v>
      </c>
      <c r="D83" s="21" t="str">
        <f t="shared" si="9"/>
        <v>20,671,856.21</v>
      </c>
      <c r="E83" s="21" t="str">
        <f t="shared" si="3"/>
        <v>(119,162.95)</v>
      </c>
      <c r="F83" s="21" t="str">
        <f t="shared" si="10"/>
        <v>53,469.10</v>
      </c>
      <c r="G83" s="21" t="str">
        <f t="shared" si="4"/>
        <v>65,693.84</v>
      </c>
      <c r="H83" s="21" t="str">
        <f t="shared" si="5"/>
        <v>20,606,162.36</v>
      </c>
      <c r="I83" s="22" t="str">
        <f t="shared" si="6"/>
        <v>44.87%</v>
      </c>
      <c r="J83" s="22" t="str">
        <f t="shared" si="7"/>
        <v>55.13%</v>
      </c>
      <c r="K83" s="14" t="str">
        <f t="shared" si="8"/>
        <v>0.8331215525</v>
      </c>
    </row>
    <row r="84" ht="18.75" customHeight="1">
      <c r="B84" s="15" t="str">
        <f t="shared" si="1"/>
        <v>73</v>
      </c>
      <c r="C84" s="16" t="str">
        <f t="shared" si="2"/>
        <v>01 Feb 2036</v>
      </c>
      <c r="D84" s="17" t="str">
        <f t="shared" si="9"/>
        <v>20,606,162.36</v>
      </c>
      <c r="E84" s="17" t="str">
        <f t="shared" si="3"/>
        <v>(119,162.95)</v>
      </c>
      <c r="F84" s="17" t="str">
        <f t="shared" si="10"/>
        <v>53,299.18</v>
      </c>
      <c r="G84" s="17" t="str">
        <f t="shared" si="4"/>
        <v>65,863.77</v>
      </c>
      <c r="H84" s="17" t="str">
        <f t="shared" si="5"/>
        <v>20,540,298.60</v>
      </c>
      <c r="I84" s="18" t="str">
        <f t="shared" si="6"/>
        <v>44.73%</v>
      </c>
      <c r="J84" s="18" t="str">
        <f t="shared" si="7"/>
        <v>55.27%</v>
      </c>
      <c r="K84" s="14" t="str">
        <f t="shared" si="8"/>
        <v>0.8309721888</v>
      </c>
    </row>
    <row r="85" ht="18.75" customHeight="1">
      <c r="B85" s="19" t="str">
        <f t="shared" si="1"/>
        <v>74</v>
      </c>
      <c r="C85" s="20" t="str">
        <f t="shared" si="2"/>
        <v>01 Mar 2036</v>
      </c>
      <c r="D85" s="21" t="str">
        <f t="shared" si="9"/>
        <v>20,540,298.60</v>
      </c>
      <c r="E85" s="21" t="str">
        <f t="shared" si="3"/>
        <v>(119,162.95)</v>
      </c>
      <c r="F85" s="21" t="str">
        <f t="shared" si="10"/>
        <v>49,697.01</v>
      </c>
      <c r="G85" s="21" t="str">
        <f t="shared" si="4"/>
        <v>69,465.94</v>
      </c>
      <c r="H85" s="21" t="str">
        <f t="shared" si="5"/>
        <v>20,470,832.66</v>
      </c>
      <c r="I85" s="22" t="str">
        <f t="shared" si="6"/>
        <v>41.71%</v>
      </c>
      <c r="J85" s="22" t="str">
        <f t="shared" si="7"/>
        <v>58.29%</v>
      </c>
      <c r="K85" s="14" t="str">
        <f t="shared" si="8"/>
        <v>0.8289665141</v>
      </c>
    </row>
    <row r="86" ht="18.75" customHeight="1">
      <c r="B86" s="15" t="str">
        <f t="shared" si="1"/>
        <v>75</v>
      </c>
      <c r="C86" s="16" t="str">
        <f t="shared" si="2"/>
        <v>01 Apr 2036</v>
      </c>
      <c r="D86" s="17" t="str">
        <f t="shared" si="9"/>
        <v>20,470,832.66</v>
      </c>
      <c r="E86" s="17" t="str">
        <f t="shared" si="3"/>
        <v>(119,162.95)</v>
      </c>
      <c r="F86" s="17" t="str">
        <f t="shared" si="10"/>
        <v>52,949.14</v>
      </c>
      <c r="G86" s="17" t="str">
        <f t="shared" si="4"/>
        <v>66,213.80</v>
      </c>
      <c r="H86" s="17" t="str">
        <f t="shared" si="5"/>
        <v>20,404,618.86</v>
      </c>
      <c r="I86" s="18" t="str">
        <f t="shared" si="6"/>
        <v>44.43%</v>
      </c>
      <c r="J86" s="18" t="str">
        <f t="shared" si="7"/>
        <v>55.57%</v>
      </c>
      <c r="K86" s="14" t="str">
        <f t="shared" si="8"/>
        <v>0.82682787</v>
      </c>
    </row>
    <row r="87" ht="18.75" customHeight="1">
      <c r="B87" s="19" t="str">
        <f t="shared" si="1"/>
        <v>76</v>
      </c>
      <c r="C87" s="20" t="str">
        <f t="shared" si="2"/>
        <v>01 May 2036</v>
      </c>
      <c r="D87" s="21" t="str">
        <f t="shared" si="9"/>
        <v>20,404,618.86</v>
      </c>
      <c r="E87" s="21" t="str">
        <f t="shared" si="3"/>
        <v>(119,162.95)</v>
      </c>
      <c r="F87" s="21" t="str">
        <f t="shared" si="10"/>
        <v>51,073.23</v>
      </c>
      <c r="G87" s="21" t="str">
        <f t="shared" si="4"/>
        <v>68,089.71</v>
      </c>
      <c r="H87" s="21" t="str">
        <f t="shared" si="5"/>
        <v>20,336,529.15</v>
      </c>
      <c r="I87" s="22" t="str">
        <f t="shared" si="6"/>
        <v>42.86%</v>
      </c>
      <c r="J87" s="22" t="str">
        <f t="shared" si="7"/>
        <v>57.14%</v>
      </c>
      <c r="K87" s="14" t="str">
        <f t="shared" si="8"/>
        <v>0.8247634679</v>
      </c>
    </row>
    <row r="88" ht="18.75" customHeight="1">
      <c r="B88" s="15" t="str">
        <f t="shared" si="1"/>
        <v>77</v>
      </c>
      <c r="C88" s="16" t="str">
        <f t="shared" si="2"/>
        <v>01 Jun 2036</v>
      </c>
      <c r="D88" s="17" t="str">
        <f t="shared" si="9"/>
        <v>20,336,529.15</v>
      </c>
      <c r="E88" s="17" t="str">
        <f t="shared" si="3"/>
        <v>(119,162.95)</v>
      </c>
      <c r="F88" s="17" t="str">
        <f t="shared" si="10"/>
        <v>52,601.76</v>
      </c>
      <c r="G88" s="17" t="str">
        <f t="shared" si="4"/>
        <v>66,561.19</v>
      </c>
      <c r="H88" s="17" t="str">
        <f t="shared" si="5"/>
        <v>20,269,967.96</v>
      </c>
      <c r="I88" s="18" t="str">
        <f t="shared" si="6"/>
        <v>44.14%</v>
      </c>
      <c r="J88" s="18" t="str">
        <f t="shared" si="7"/>
        <v>55.86%</v>
      </c>
      <c r="K88" s="14" t="str">
        <f t="shared" si="8"/>
        <v>0.8226356672</v>
      </c>
    </row>
    <row r="89" ht="18.75" customHeight="1">
      <c r="B89" s="19" t="str">
        <f t="shared" si="1"/>
        <v>78</v>
      </c>
      <c r="C89" s="20" t="str">
        <f t="shared" si="2"/>
        <v>01 Jul 2036</v>
      </c>
      <c r="D89" s="21" t="str">
        <f t="shared" si="9"/>
        <v>20,269,967.96</v>
      </c>
      <c r="E89" s="21" t="str">
        <f t="shared" si="3"/>
        <v>(119,162.95)</v>
      </c>
      <c r="F89" s="21" t="str">
        <f t="shared" si="10"/>
        <v>50,736.20</v>
      </c>
      <c r="G89" s="21" t="str">
        <f t="shared" si="4"/>
        <v>68,426.75</v>
      </c>
      <c r="H89" s="21" t="str">
        <f t="shared" si="5"/>
        <v>20,201,541.21</v>
      </c>
      <c r="I89" s="22" t="str">
        <f t="shared" si="6"/>
        <v>42.58%</v>
      </c>
      <c r="J89" s="22" t="str">
        <f t="shared" si="7"/>
        <v>57.42%</v>
      </c>
      <c r="K89" s="14" t="str">
        <f t="shared" si="8"/>
        <v>0.8205817321</v>
      </c>
    </row>
    <row r="90" ht="18.75" customHeight="1">
      <c r="B90" s="15" t="str">
        <f t="shared" si="1"/>
        <v>79</v>
      </c>
      <c r="C90" s="16" t="str">
        <f t="shared" si="2"/>
        <v>01 Aug 2036</v>
      </c>
      <c r="D90" s="17" t="str">
        <f t="shared" si="9"/>
        <v>20,201,541.21</v>
      </c>
      <c r="E90" s="17" t="str">
        <f t="shared" si="3"/>
        <v>(119,162.95)</v>
      </c>
      <c r="F90" s="17" t="str">
        <f t="shared" si="10"/>
        <v>52,252.60</v>
      </c>
      <c r="G90" s="17" t="str">
        <f t="shared" si="4"/>
        <v>66,910.34</v>
      </c>
      <c r="H90" s="17" t="str">
        <f t="shared" si="5"/>
        <v>20,134,630.87</v>
      </c>
      <c r="I90" s="18" t="str">
        <f t="shared" si="6"/>
        <v>43.85%</v>
      </c>
      <c r="J90" s="18" t="str">
        <f t="shared" si="7"/>
        <v>56.15%</v>
      </c>
      <c r="K90" s="14" t="str">
        <f t="shared" si="8"/>
        <v>0.8184647198</v>
      </c>
    </row>
    <row r="91" ht="18.75" customHeight="1">
      <c r="B91" s="19" t="str">
        <f t="shared" si="1"/>
        <v>80</v>
      </c>
      <c r="C91" s="20" t="str">
        <f t="shared" si="2"/>
        <v>01 Sep 2036</v>
      </c>
      <c r="D91" s="21" t="str">
        <f t="shared" si="9"/>
        <v>20,134,630.87</v>
      </c>
      <c r="E91" s="21" t="str">
        <f t="shared" si="3"/>
        <v>(119,162.95)</v>
      </c>
      <c r="F91" s="21" t="str">
        <f t="shared" si="10"/>
        <v>52,079.53</v>
      </c>
      <c r="G91" s="21" t="str">
        <f t="shared" si="4"/>
        <v>67,083.41</v>
      </c>
      <c r="H91" s="21" t="str">
        <f t="shared" si="5"/>
        <v>20,067,547.46</v>
      </c>
      <c r="I91" s="22" t="str">
        <f t="shared" si="6"/>
        <v>43.70%</v>
      </c>
      <c r="J91" s="22" t="str">
        <f t="shared" si="7"/>
        <v>56.30%</v>
      </c>
      <c r="K91" s="14" t="str">
        <f t="shared" si="8"/>
        <v>0.8163531692</v>
      </c>
    </row>
    <row r="92" ht="18.75" customHeight="1">
      <c r="B92" s="15" t="str">
        <f t="shared" si="1"/>
        <v>81</v>
      </c>
      <c r="C92" s="16" t="str">
        <f t="shared" si="2"/>
        <v>01 Oct 2036</v>
      </c>
      <c r="D92" s="17" t="str">
        <f t="shared" si="9"/>
        <v>20,067,547.46</v>
      </c>
      <c r="E92" s="17" t="str">
        <f t="shared" si="3"/>
        <v>(119,162.95)</v>
      </c>
      <c r="F92" s="17" t="str">
        <f t="shared" si="10"/>
        <v>50,229.54</v>
      </c>
      <c r="G92" s="17" t="str">
        <f t="shared" si="4"/>
        <v>68,933.41</v>
      </c>
      <c r="H92" s="17" t="str">
        <f t="shared" si="5"/>
        <v>19,998,614.05</v>
      </c>
      <c r="I92" s="18" t="str">
        <f t="shared" si="6"/>
        <v>42.15%</v>
      </c>
      <c r="J92" s="18" t="str">
        <f t="shared" si="7"/>
        <v>57.85%</v>
      </c>
      <c r="K92" s="14" t="str">
        <f t="shared" si="8"/>
        <v>0.8143149201</v>
      </c>
    </row>
    <row r="93" ht="18.75" customHeight="1">
      <c r="B93" s="19" t="str">
        <f t="shared" si="1"/>
        <v>82</v>
      </c>
      <c r="C93" s="20" t="str">
        <f t="shared" si="2"/>
        <v>01 Nov 2036</v>
      </c>
      <c r="D93" s="21" t="str">
        <f t="shared" si="9"/>
        <v>19,998,614.05</v>
      </c>
      <c r="E93" s="21" t="str">
        <f t="shared" si="3"/>
        <v>(119,162.95)</v>
      </c>
      <c r="F93" s="21" t="str">
        <f t="shared" si="10"/>
        <v>51,727.72</v>
      </c>
      <c r="G93" s="21" t="str">
        <f t="shared" si="4"/>
        <v>67,435.23</v>
      </c>
      <c r="H93" s="21" t="str">
        <f t="shared" si="5"/>
        <v>19,931,178.82</v>
      </c>
      <c r="I93" s="22" t="str">
        <f t="shared" si="6"/>
        <v>43.41%</v>
      </c>
      <c r="J93" s="22" t="str">
        <f t="shared" si="7"/>
        <v>56.59%</v>
      </c>
      <c r="K93" s="14" t="str">
        <f t="shared" si="8"/>
        <v>0.8122140755</v>
      </c>
    </row>
    <row r="94" ht="18.75" customHeight="1">
      <c r="B94" s="15" t="str">
        <f t="shared" si="1"/>
        <v>83</v>
      </c>
      <c r="C94" s="16" t="str">
        <f t="shared" si="2"/>
        <v>01 Dec 2036</v>
      </c>
      <c r="D94" s="17" t="str">
        <f t="shared" si="9"/>
        <v>19,931,178.82</v>
      </c>
      <c r="E94" s="17" t="str">
        <f t="shared" si="3"/>
        <v>(119,162.95)</v>
      </c>
      <c r="F94" s="17" t="str">
        <f t="shared" si="10"/>
        <v>49,888.20</v>
      </c>
      <c r="G94" s="17" t="str">
        <f t="shared" si="4"/>
        <v>69,274.74</v>
      </c>
      <c r="H94" s="17" t="str">
        <f t="shared" si="5"/>
        <v>19,861,904.07</v>
      </c>
      <c r="I94" s="18" t="str">
        <f t="shared" si="6"/>
        <v>41.87%</v>
      </c>
      <c r="J94" s="18" t="str">
        <f t="shared" si="7"/>
        <v>58.13%</v>
      </c>
      <c r="K94" s="14" t="str">
        <f t="shared" si="8"/>
        <v>0.8101861607</v>
      </c>
    </row>
    <row r="95" ht="18.75" customHeight="1">
      <c r="B95" s="19" t="str">
        <f t="shared" si="1"/>
        <v>84</v>
      </c>
      <c r="C95" s="20" t="str">
        <f t="shared" si="2"/>
        <v>01 Jan 2037</v>
      </c>
      <c r="D95" s="21" t="str">
        <f t="shared" si="9"/>
        <v>19,861,904.07</v>
      </c>
      <c r="E95" s="21" t="str">
        <f t="shared" si="3"/>
        <v>(119,162.95)</v>
      </c>
      <c r="F95" s="21" t="str">
        <f t="shared" si="10"/>
        <v>51,374.11</v>
      </c>
      <c r="G95" s="21" t="str">
        <f t="shared" si="4"/>
        <v>67,788.84</v>
      </c>
      <c r="H95" s="21" t="str">
        <f t="shared" si="5"/>
        <v>19,794,115.24</v>
      </c>
      <c r="I95" s="22" t="str">
        <f t="shared" si="6"/>
        <v>43.11%</v>
      </c>
      <c r="J95" s="22" t="str">
        <f t="shared" si="7"/>
        <v>56.89%</v>
      </c>
      <c r="K95" s="14" t="str">
        <f t="shared" si="8"/>
        <v>0.8080959679</v>
      </c>
    </row>
    <row r="96" ht="18.75" customHeight="1">
      <c r="B96" s="15" t="str">
        <f t="shared" si="1"/>
        <v>85</v>
      </c>
      <c r="C96" s="16" t="str">
        <f t="shared" si="2"/>
        <v>01 Feb 2037</v>
      </c>
      <c r="D96" s="17" t="str">
        <f t="shared" si="9"/>
        <v>19,794,115.24</v>
      </c>
      <c r="E96" s="17" t="str">
        <f t="shared" si="3"/>
        <v>(119,162.95)</v>
      </c>
      <c r="F96" s="17" t="str">
        <f t="shared" si="10"/>
        <v>51,198.77</v>
      </c>
      <c r="G96" s="17" t="str">
        <f t="shared" si="4"/>
        <v>67,964.18</v>
      </c>
      <c r="H96" s="17" t="str">
        <f t="shared" si="5"/>
        <v>19,726,151.06</v>
      </c>
      <c r="I96" s="18" t="str">
        <f t="shared" si="6"/>
        <v>42.97%</v>
      </c>
      <c r="J96" s="18" t="str">
        <f t="shared" si="7"/>
        <v>57.03%</v>
      </c>
      <c r="K96" s="14" t="str">
        <f t="shared" si="8"/>
        <v>0.8060111675</v>
      </c>
    </row>
    <row r="97" ht="18.75" customHeight="1">
      <c r="B97" s="19" t="str">
        <f t="shared" si="1"/>
        <v>86</v>
      </c>
      <c r="C97" s="20" t="str">
        <f t="shared" si="2"/>
        <v>01 Mar 2037</v>
      </c>
      <c r="D97" s="21" t="str">
        <f t="shared" si="9"/>
        <v>19,726,151.06</v>
      </c>
      <c r="E97" s="21" t="str">
        <f t="shared" si="3"/>
        <v>(119,162.95)</v>
      </c>
      <c r="F97" s="21" t="str">
        <f t="shared" si="10"/>
        <v>46,079.50</v>
      </c>
      <c r="G97" s="21" t="str">
        <f t="shared" si="4"/>
        <v>73,083.44</v>
      </c>
      <c r="H97" s="21" t="str">
        <f t="shared" si="5"/>
        <v>19,653,067.62</v>
      </c>
      <c r="I97" s="22" t="str">
        <f t="shared" si="6"/>
        <v>38.67%</v>
      </c>
      <c r="J97" s="22" t="str">
        <f t="shared" si="7"/>
        <v>61.33%</v>
      </c>
      <c r="K97" s="14" t="str">
        <f t="shared" si="8"/>
        <v>0.8041327454</v>
      </c>
    </row>
    <row r="98" ht="18.75" customHeight="1">
      <c r="B98" s="15" t="str">
        <f t="shared" si="1"/>
        <v>87</v>
      </c>
      <c r="C98" s="16" t="str">
        <f t="shared" si="2"/>
        <v>01 Apr 2037</v>
      </c>
      <c r="D98" s="17" t="str">
        <f t="shared" si="9"/>
        <v>19,653,067.62</v>
      </c>
      <c r="E98" s="17" t="str">
        <f t="shared" si="3"/>
        <v>(119,162.95)</v>
      </c>
      <c r="F98" s="17" t="str">
        <f t="shared" si="10"/>
        <v>50,833.94</v>
      </c>
      <c r="G98" s="17" t="str">
        <f t="shared" si="4"/>
        <v>68,329.01</v>
      </c>
      <c r="H98" s="17" t="str">
        <f t="shared" si="5"/>
        <v>19,584,738.61</v>
      </c>
      <c r="I98" s="18" t="str">
        <f t="shared" si="6"/>
        <v>42.66%</v>
      </c>
      <c r="J98" s="18" t="str">
        <f t="shared" si="7"/>
        <v>57.34%</v>
      </c>
      <c r="K98" s="14" t="str">
        <f t="shared" si="8"/>
        <v>0.8020581698</v>
      </c>
    </row>
    <row r="99" ht="18.75" customHeight="1">
      <c r="B99" s="19" t="str">
        <f t="shared" si="1"/>
        <v>88</v>
      </c>
      <c r="C99" s="20" t="str">
        <f t="shared" si="2"/>
        <v>01 May 2037</v>
      </c>
      <c r="D99" s="21" t="str">
        <f t="shared" si="9"/>
        <v>19,584,738.61</v>
      </c>
      <c r="E99" s="21" t="str">
        <f t="shared" si="3"/>
        <v>(119,162.95)</v>
      </c>
      <c r="F99" s="21" t="str">
        <f t="shared" si="10"/>
        <v>49,021.05</v>
      </c>
      <c r="G99" s="21" t="str">
        <f t="shared" si="4"/>
        <v>70,141.89</v>
      </c>
      <c r="H99" s="21" t="str">
        <f t="shared" si="5"/>
        <v>19,514,596.72</v>
      </c>
      <c r="I99" s="22" t="str">
        <f t="shared" si="6"/>
        <v>41.14%</v>
      </c>
      <c r="J99" s="22" t="str">
        <f t="shared" si="7"/>
        <v>58.86%</v>
      </c>
      <c r="K99" s="14" t="str">
        <f t="shared" si="8"/>
        <v>0.800055612</v>
      </c>
    </row>
    <row r="100" ht="18.75" customHeight="1">
      <c r="B100" s="15" t="str">
        <f t="shared" si="1"/>
        <v>89</v>
      </c>
      <c r="C100" s="16" t="str">
        <f t="shared" si="2"/>
        <v>01 Jun 2037</v>
      </c>
      <c r="D100" s="17" t="str">
        <f t="shared" si="9"/>
        <v>19,514,596.72</v>
      </c>
      <c r="E100" s="17" t="str">
        <f t="shared" si="3"/>
        <v>(119,162.95)</v>
      </c>
      <c r="F100" s="17" t="str">
        <f t="shared" si="10"/>
        <v>50,475.77</v>
      </c>
      <c r="G100" s="17" t="str">
        <f t="shared" si="4"/>
        <v>68,687.17</v>
      </c>
      <c r="H100" s="17" t="str">
        <f t="shared" si="5"/>
        <v>19,445,909.55</v>
      </c>
      <c r="I100" s="18" t="str">
        <f t="shared" si="6"/>
        <v>42.36%</v>
      </c>
      <c r="J100" s="18" t="str">
        <f t="shared" si="7"/>
        <v>57.64%</v>
      </c>
      <c r="K100" s="14" t="str">
        <f t="shared" si="8"/>
        <v>0.7979915549</v>
      </c>
    </row>
    <row r="101" ht="18.75" customHeight="1">
      <c r="B101" s="19" t="str">
        <f t="shared" si="1"/>
        <v>90</v>
      </c>
      <c r="C101" s="20" t="str">
        <f t="shared" si="2"/>
        <v>01 Jul 2037</v>
      </c>
      <c r="D101" s="21" t="str">
        <f t="shared" si="9"/>
        <v>19,445,909.55</v>
      </c>
      <c r="E101" s="21" t="str">
        <f t="shared" si="3"/>
        <v>(119,162.95)</v>
      </c>
      <c r="F101" s="21" t="str">
        <f t="shared" si="10"/>
        <v>48,673.56</v>
      </c>
      <c r="G101" s="21" t="str">
        <f t="shared" si="4"/>
        <v>70,489.38</v>
      </c>
      <c r="H101" s="21" t="str">
        <f t="shared" si="5"/>
        <v>19,375,420.16</v>
      </c>
      <c r="I101" s="22" t="str">
        <f t="shared" si="6"/>
        <v>40.85%</v>
      </c>
      <c r="J101" s="22" t="str">
        <f t="shared" si="7"/>
        <v>59.15%</v>
      </c>
      <c r="K101" s="14" t="str">
        <f t="shared" si="8"/>
        <v>0.7959991506</v>
      </c>
    </row>
    <row r="102" ht="18.75" customHeight="1">
      <c r="B102" s="15" t="str">
        <f t="shared" si="1"/>
        <v>91</v>
      </c>
      <c r="C102" s="16" t="str">
        <f t="shared" si="2"/>
        <v>01 Aug 2037</v>
      </c>
      <c r="D102" s="17" t="str">
        <f t="shared" si="9"/>
        <v>19,375,420.16</v>
      </c>
      <c r="E102" s="17" t="str">
        <f t="shared" si="3"/>
        <v>(119,162.95)</v>
      </c>
      <c r="F102" s="17" t="str">
        <f t="shared" si="10"/>
        <v>50,115.79</v>
      </c>
      <c r="G102" s="17" t="str">
        <f t="shared" si="4"/>
        <v>69,047.16</v>
      </c>
      <c r="H102" s="17" t="str">
        <f t="shared" si="5"/>
        <v>19,306,373.00</v>
      </c>
      <c r="I102" s="18" t="str">
        <f t="shared" si="6"/>
        <v>42.06%</v>
      </c>
      <c r="J102" s="18" t="str">
        <f t="shared" si="7"/>
        <v>57.94%</v>
      </c>
      <c r="K102" s="14" t="str">
        <f t="shared" si="8"/>
        <v>0.7939455587</v>
      </c>
    </row>
    <row r="103" ht="18.75" customHeight="1">
      <c r="B103" s="19" t="str">
        <f t="shared" si="1"/>
        <v>92</v>
      </c>
      <c r="C103" s="20" t="str">
        <f t="shared" si="2"/>
        <v>01 Sep 2037</v>
      </c>
      <c r="D103" s="21" t="str">
        <f t="shared" si="9"/>
        <v>19,306,373.00</v>
      </c>
      <c r="E103" s="21" t="str">
        <f t="shared" si="3"/>
        <v>(119,162.95)</v>
      </c>
      <c r="F103" s="21" t="str">
        <f t="shared" si="10"/>
        <v>49,937.19</v>
      </c>
      <c r="G103" s="21" t="str">
        <f t="shared" si="4"/>
        <v>69,225.76</v>
      </c>
      <c r="H103" s="21" t="str">
        <f t="shared" si="5"/>
        <v>19,237,147.25</v>
      </c>
      <c r="I103" s="22" t="str">
        <f t="shared" si="6"/>
        <v>41.91%</v>
      </c>
      <c r="J103" s="22" t="str">
        <f t="shared" si="7"/>
        <v>58.09%</v>
      </c>
      <c r="K103" s="14" t="str">
        <f t="shared" si="8"/>
        <v>0.7918972649</v>
      </c>
    </row>
    <row r="104" ht="18.75" customHeight="1">
      <c r="B104" s="15" t="str">
        <f t="shared" si="1"/>
        <v>93</v>
      </c>
      <c r="C104" s="16" t="str">
        <f t="shared" si="2"/>
        <v>01 Oct 2037</v>
      </c>
      <c r="D104" s="17" t="str">
        <f t="shared" si="9"/>
        <v>19,237,147.25</v>
      </c>
      <c r="E104" s="17" t="str">
        <f t="shared" si="3"/>
        <v>(119,162.95)</v>
      </c>
      <c r="F104" s="17" t="str">
        <f t="shared" si="10"/>
        <v>48,151.03</v>
      </c>
      <c r="G104" s="17" t="str">
        <f t="shared" si="4"/>
        <v>71,011.92</v>
      </c>
      <c r="H104" s="17" t="str">
        <f t="shared" si="5"/>
        <v>19,166,135.33</v>
      </c>
      <c r="I104" s="18" t="str">
        <f t="shared" si="6"/>
        <v>40.41%</v>
      </c>
      <c r="J104" s="18" t="str">
        <f t="shared" si="7"/>
        <v>59.59%</v>
      </c>
      <c r="K104" s="14" t="str">
        <f t="shared" si="8"/>
        <v>0.7899200766</v>
      </c>
    </row>
    <row r="105" ht="18.75" customHeight="1">
      <c r="B105" s="19" t="str">
        <f t="shared" si="1"/>
        <v>94</v>
      </c>
      <c r="C105" s="20" t="str">
        <f t="shared" si="2"/>
        <v>01 Nov 2037</v>
      </c>
      <c r="D105" s="21" t="str">
        <f t="shared" si="9"/>
        <v>19,166,135.33</v>
      </c>
      <c r="E105" s="21" t="str">
        <f t="shared" si="3"/>
        <v>(119,162.95)</v>
      </c>
      <c r="F105" s="21" t="str">
        <f t="shared" si="10"/>
        <v>49,574.46</v>
      </c>
      <c r="G105" s="21" t="str">
        <f t="shared" si="4"/>
        <v>69,588.49</v>
      </c>
      <c r="H105" s="21" t="str">
        <f t="shared" si="5"/>
        <v>19,096,546.84</v>
      </c>
      <c r="I105" s="22" t="str">
        <f t="shared" si="6"/>
        <v>41.60%</v>
      </c>
      <c r="J105" s="22" t="str">
        <f t="shared" si="7"/>
        <v>58.40%</v>
      </c>
      <c r="K105" s="14" t="str">
        <f t="shared" si="8"/>
        <v>0.7878821681</v>
      </c>
    </row>
    <row r="106" ht="18.75" customHeight="1">
      <c r="B106" s="15" t="str">
        <f t="shared" si="1"/>
        <v>95</v>
      </c>
      <c r="C106" s="16" t="str">
        <f t="shared" si="2"/>
        <v>01 Dec 2037</v>
      </c>
      <c r="D106" s="17" t="str">
        <f t="shared" si="9"/>
        <v>19,096,546.84</v>
      </c>
      <c r="E106" s="17" t="str">
        <f t="shared" si="3"/>
        <v>(119,162.95)</v>
      </c>
      <c r="F106" s="17" t="str">
        <f t="shared" si="10"/>
        <v>47,799.10</v>
      </c>
      <c r="G106" s="17" t="str">
        <f t="shared" si="4"/>
        <v>71,363.85</v>
      </c>
      <c r="H106" s="17" t="str">
        <f t="shared" si="5"/>
        <v>19,025,182.99</v>
      </c>
      <c r="I106" s="18" t="str">
        <f t="shared" si="6"/>
        <v>40.11%</v>
      </c>
      <c r="J106" s="18" t="str">
        <f t="shared" si="7"/>
        <v>59.89%</v>
      </c>
      <c r="K106" s="14" t="str">
        <f t="shared" si="8"/>
        <v>0.7859150046</v>
      </c>
    </row>
    <row r="107" ht="18.75" customHeight="1">
      <c r="B107" s="19" t="str">
        <f t="shared" si="1"/>
        <v>96</v>
      </c>
      <c r="C107" s="20" t="str">
        <f t="shared" si="2"/>
        <v>01 Jan 2038</v>
      </c>
      <c r="D107" s="21" t="str">
        <f t="shared" si="9"/>
        <v>19,025,182.99</v>
      </c>
      <c r="E107" s="21" t="str">
        <f t="shared" si="3"/>
        <v>(119,162.95)</v>
      </c>
      <c r="F107" s="21" t="str">
        <f t="shared" si="10"/>
        <v>49,209.87</v>
      </c>
      <c r="G107" s="21" t="str">
        <f t="shared" si="4"/>
        <v>69,953.07</v>
      </c>
      <c r="H107" s="21" t="str">
        <f t="shared" si="5"/>
        <v>18,955,229.92</v>
      </c>
      <c r="I107" s="22" t="str">
        <f t="shared" si="6"/>
        <v>41.30%</v>
      </c>
      <c r="J107" s="22" t="str">
        <f t="shared" si="7"/>
        <v>58.70%</v>
      </c>
      <c r="K107" s="14" t="str">
        <f t="shared" si="8"/>
        <v>0.7838874287</v>
      </c>
    </row>
    <row r="108" ht="18.75" customHeight="1">
      <c r="B108" s="15" t="str">
        <f t="shared" si="1"/>
        <v>97</v>
      </c>
      <c r="C108" s="16" t="str">
        <f t="shared" si="2"/>
        <v>01 Feb 2038</v>
      </c>
      <c r="D108" s="17" t="str">
        <f t="shared" si="9"/>
        <v>18,955,229.92</v>
      </c>
      <c r="E108" s="17" t="str">
        <f t="shared" si="3"/>
        <v>(119,162.95)</v>
      </c>
      <c r="F108" s="17" t="str">
        <f t="shared" si="10"/>
        <v>49,028.94</v>
      </c>
      <c r="G108" s="17" t="str">
        <f t="shared" si="4"/>
        <v>70,134.01</v>
      </c>
      <c r="H108" s="17" t="str">
        <f t="shared" si="5"/>
        <v>18,885,095.91</v>
      </c>
      <c r="I108" s="18" t="str">
        <f t="shared" si="6"/>
        <v>41.14%</v>
      </c>
      <c r="J108" s="18" t="str">
        <f t="shared" si="7"/>
        <v>58.86%</v>
      </c>
      <c r="K108" s="14" t="str">
        <f t="shared" si="8"/>
        <v>0.7818650838</v>
      </c>
    </row>
    <row r="109" ht="18.75" customHeight="1">
      <c r="B109" s="19" t="str">
        <f t="shared" si="1"/>
        <v>98</v>
      </c>
      <c r="C109" s="20" t="str">
        <f t="shared" si="2"/>
        <v>01 Mar 2038</v>
      </c>
      <c r="D109" s="21" t="str">
        <f t="shared" si="9"/>
        <v>18,885,095.91</v>
      </c>
      <c r="E109" s="21" t="str">
        <f t="shared" si="3"/>
        <v>(119,162.95)</v>
      </c>
      <c r="F109" s="21" t="str">
        <f t="shared" si="10"/>
        <v>44,114.83</v>
      </c>
      <c r="G109" s="21" t="str">
        <f t="shared" si="4"/>
        <v>75,048.11</v>
      </c>
      <c r="H109" s="21" t="str">
        <f t="shared" si="5"/>
        <v>18,810,047.80</v>
      </c>
      <c r="I109" s="22" t="str">
        <f t="shared" si="6"/>
        <v>37.02%</v>
      </c>
      <c r="J109" s="22" t="str">
        <f t="shared" si="7"/>
        <v>62.98%</v>
      </c>
      <c r="K109" s="14" t="str">
        <f t="shared" si="8"/>
        <v>0.7800429345</v>
      </c>
    </row>
    <row r="110" ht="18.75" customHeight="1">
      <c r="B110" s="15" t="str">
        <f t="shared" si="1"/>
        <v>99</v>
      </c>
      <c r="C110" s="16" t="str">
        <f t="shared" si="2"/>
        <v>01 Apr 2038</v>
      </c>
      <c r="D110" s="17" t="str">
        <f t="shared" si="9"/>
        <v>18,810,047.80</v>
      </c>
      <c r="E110" s="17" t="str">
        <f t="shared" si="3"/>
        <v>(119,162.95)</v>
      </c>
      <c r="F110" s="17" t="str">
        <f t="shared" si="10"/>
        <v>48,653.41</v>
      </c>
      <c r="G110" s="17" t="str">
        <f t="shared" si="4"/>
        <v>70,509.53</v>
      </c>
      <c r="H110" s="17" t="str">
        <f t="shared" si="5"/>
        <v>18,739,538.27</v>
      </c>
      <c r="I110" s="18" t="str">
        <f t="shared" si="6"/>
        <v>40.83%</v>
      </c>
      <c r="J110" s="18" t="str">
        <f t="shared" si="7"/>
        <v>59.17%</v>
      </c>
      <c r="K110" s="14" t="str">
        <f t="shared" si="8"/>
        <v>0.778030508</v>
      </c>
    </row>
    <row r="111" ht="18.75" customHeight="1">
      <c r="B111" s="19" t="str">
        <f t="shared" si="1"/>
        <v>100</v>
      </c>
      <c r="C111" s="20" t="str">
        <f t="shared" si="2"/>
        <v>01 May 2038</v>
      </c>
      <c r="D111" s="21" t="str">
        <f t="shared" si="9"/>
        <v>18,739,538.27</v>
      </c>
      <c r="E111" s="21" t="str">
        <f t="shared" si="3"/>
        <v>(119,162.95)</v>
      </c>
      <c r="F111" s="21" t="str">
        <f t="shared" si="10"/>
        <v>46,905.50</v>
      </c>
      <c r="G111" s="21" t="str">
        <f t="shared" si="4"/>
        <v>72,257.45</v>
      </c>
      <c r="H111" s="21" t="str">
        <f t="shared" si="5"/>
        <v>18,667,280.82</v>
      </c>
      <c r="I111" s="22" t="str">
        <f t="shared" si="6"/>
        <v>39.36%</v>
      </c>
      <c r="J111" s="22" t="str">
        <f t="shared" si="7"/>
        <v>60.64%</v>
      </c>
      <c r="K111" s="14" t="str">
        <f t="shared" si="8"/>
        <v>0.7760879419</v>
      </c>
    </row>
    <row r="112" ht="18.75" customHeight="1">
      <c r="B112" s="15" t="str">
        <f t="shared" si="1"/>
        <v>101</v>
      </c>
      <c r="C112" s="16" t="str">
        <f t="shared" si="2"/>
        <v>01 Jun 2038</v>
      </c>
      <c r="D112" s="17" t="str">
        <f t="shared" si="9"/>
        <v>18,667,280.82</v>
      </c>
      <c r="E112" s="17" t="str">
        <f t="shared" si="3"/>
        <v>(119,162.95)</v>
      </c>
      <c r="F112" s="17" t="str">
        <f t="shared" si="10"/>
        <v>48,284.14</v>
      </c>
      <c r="G112" s="17" t="str">
        <f t="shared" si="4"/>
        <v>70,878.81</v>
      </c>
      <c r="H112" s="17" t="str">
        <f t="shared" si="5"/>
        <v>18,596,402.01</v>
      </c>
      <c r="I112" s="18" t="str">
        <f t="shared" si="6"/>
        <v>40.52%</v>
      </c>
      <c r="J112" s="18" t="str">
        <f t="shared" si="7"/>
        <v>59.48%</v>
      </c>
      <c r="K112" s="14" t="str">
        <f t="shared" si="8"/>
        <v>0.7740857187</v>
      </c>
    </row>
    <row r="113" ht="18.75" customHeight="1">
      <c r="B113" s="19" t="str">
        <f t="shared" si="1"/>
        <v>102</v>
      </c>
      <c r="C113" s="20" t="str">
        <f t="shared" si="2"/>
        <v>01 Jul 2038</v>
      </c>
      <c r="D113" s="21" t="str">
        <f t="shared" si="9"/>
        <v>18,596,402.01</v>
      </c>
      <c r="E113" s="21" t="str">
        <f t="shared" si="3"/>
        <v>(119,162.95)</v>
      </c>
      <c r="F113" s="21" t="str">
        <f t="shared" si="10"/>
        <v>46,547.23</v>
      </c>
      <c r="G113" s="21" t="str">
        <f t="shared" si="4"/>
        <v>72,615.72</v>
      </c>
      <c r="H113" s="21" t="str">
        <f t="shared" si="5"/>
        <v>18,523,786.29</v>
      </c>
      <c r="I113" s="22" t="str">
        <f t="shared" si="6"/>
        <v>39.06%</v>
      </c>
      <c r="J113" s="22" t="str">
        <f t="shared" si="7"/>
        <v>60.94%</v>
      </c>
      <c r="K113" s="14" t="str">
        <f t="shared" si="8"/>
        <v>0.7721530019</v>
      </c>
    </row>
    <row r="114" ht="18.75" customHeight="1">
      <c r="B114" s="15" t="str">
        <f t="shared" si="1"/>
        <v>103</v>
      </c>
      <c r="C114" s="16" t="str">
        <f t="shared" si="2"/>
        <v>01 Aug 2038</v>
      </c>
      <c r="D114" s="17" t="str">
        <f t="shared" si="9"/>
        <v>18,523,786.29</v>
      </c>
      <c r="E114" s="17" t="str">
        <f t="shared" si="3"/>
        <v>(119,162.95)</v>
      </c>
      <c r="F114" s="17" t="str">
        <f t="shared" si="10"/>
        <v>47,912.98</v>
      </c>
      <c r="G114" s="17" t="str">
        <f t="shared" si="4"/>
        <v>71,249.97</v>
      </c>
      <c r="H114" s="17" t="str">
        <f t="shared" si="5"/>
        <v>18,452,536.33</v>
      </c>
      <c r="I114" s="18" t="str">
        <f t="shared" si="6"/>
        <v>40.21%</v>
      </c>
      <c r="J114" s="18" t="str">
        <f t="shared" si="7"/>
        <v>59.79%</v>
      </c>
      <c r="K114" s="14" t="str">
        <f t="shared" si="8"/>
        <v>0.7701609305</v>
      </c>
    </row>
    <row r="115" ht="18.75" customHeight="1">
      <c r="B115" s="19" t="str">
        <f t="shared" si="1"/>
        <v>104</v>
      </c>
      <c r="C115" s="20" t="str">
        <f t="shared" si="2"/>
        <v>01 Sep 2038</v>
      </c>
      <c r="D115" s="21" t="str">
        <f t="shared" si="9"/>
        <v>18,452,536.33</v>
      </c>
      <c r="E115" s="21" t="str">
        <f t="shared" si="3"/>
        <v>(119,162.95)</v>
      </c>
      <c r="F115" s="21" t="str">
        <f t="shared" si="10"/>
        <v>47,728.69</v>
      </c>
      <c r="G115" s="21" t="str">
        <f t="shared" si="4"/>
        <v>71,434.26</v>
      </c>
      <c r="H115" s="21" t="str">
        <f t="shared" si="5"/>
        <v>18,381,102.07</v>
      </c>
      <c r="I115" s="22" t="str">
        <f t="shared" si="6"/>
        <v>40.05%</v>
      </c>
      <c r="J115" s="22" t="str">
        <f t="shared" si="7"/>
        <v>59.95%</v>
      </c>
      <c r="K115" s="14" t="str">
        <f t="shared" si="8"/>
        <v>0.7681739984</v>
      </c>
    </row>
    <row r="116" ht="18.75" customHeight="1">
      <c r="B116" s="15" t="str">
        <f t="shared" si="1"/>
        <v>105</v>
      </c>
      <c r="C116" s="16" t="str">
        <f t="shared" si="2"/>
        <v>01 Oct 2038</v>
      </c>
      <c r="D116" s="17" t="str">
        <f t="shared" si="9"/>
        <v>18,381,102.07</v>
      </c>
      <c r="E116" s="17" t="str">
        <f t="shared" si="3"/>
        <v>(119,162.95)</v>
      </c>
      <c r="F116" s="17" t="str">
        <f t="shared" si="10"/>
        <v>46,008.32</v>
      </c>
      <c r="G116" s="17" t="str">
        <f t="shared" si="4"/>
        <v>73,154.62</v>
      </c>
      <c r="H116" s="17" t="str">
        <f t="shared" si="5"/>
        <v>18,307,947.45</v>
      </c>
      <c r="I116" s="18" t="str">
        <f t="shared" si="6"/>
        <v>38.61%</v>
      </c>
      <c r="J116" s="18" t="str">
        <f t="shared" si="7"/>
        <v>61.39%</v>
      </c>
      <c r="K116" s="14" t="str">
        <f t="shared" si="8"/>
        <v>0.7662560418</v>
      </c>
    </row>
    <row r="117" ht="18.75" customHeight="1">
      <c r="B117" s="19" t="str">
        <f t="shared" si="1"/>
        <v>106</v>
      </c>
      <c r="C117" s="20" t="str">
        <f t="shared" si="2"/>
        <v>01 Nov 2038</v>
      </c>
      <c r="D117" s="21" t="str">
        <f t="shared" si="9"/>
        <v>18,307,947.45</v>
      </c>
      <c r="E117" s="21" t="str">
        <f t="shared" si="3"/>
        <v>(119,162.95)</v>
      </c>
      <c r="F117" s="21" t="str">
        <f t="shared" si="10"/>
        <v>47,354.70</v>
      </c>
      <c r="G117" s="21" t="str">
        <f t="shared" si="4"/>
        <v>71,808.25</v>
      </c>
      <c r="H117" s="21" t="str">
        <f t="shared" si="5"/>
        <v>18,236,139.20</v>
      </c>
      <c r="I117" s="22" t="str">
        <f t="shared" si="6"/>
        <v>39.74%</v>
      </c>
      <c r="J117" s="22" t="str">
        <f t="shared" si="7"/>
        <v>60.26%</v>
      </c>
      <c r="K117" s="14" t="str">
        <f t="shared" si="8"/>
        <v>0.7642791839</v>
      </c>
    </row>
    <row r="118" ht="18.75" customHeight="1">
      <c r="B118" s="15" t="str">
        <f t="shared" si="1"/>
        <v>107</v>
      </c>
      <c r="C118" s="16" t="str">
        <f t="shared" si="2"/>
        <v>01 Dec 2038</v>
      </c>
      <c r="D118" s="17" t="str">
        <f t="shared" si="9"/>
        <v>18,236,139.20</v>
      </c>
      <c r="E118" s="17" t="str">
        <f t="shared" si="3"/>
        <v>(119,162.95)</v>
      </c>
      <c r="F118" s="17" t="str">
        <f t="shared" si="10"/>
        <v>45,645.48</v>
      </c>
      <c r="G118" s="17" t="str">
        <f t="shared" si="4"/>
        <v>73,517.47</v>
      </c>
      <c r="H118" s="17" t="str">
        <f t="shared" si="5"/>
        <v>18,162,621.73</v>
      </c>
      <c r="I118" s="18" t="str">
        <f t="shared" si="6"/>
        <v>38.31%</v>
      </c>
      <c r="J118" s="18" t="str">
        <f t="shared" si="7"/>
        <v>61.69%</v>
      </c>
      <c r="K118" s="14" t="str">
        <f t="shared" si="8"/>
        <v>0.7623709518</v>
      </c>
    </row>
    <row r="119" ht="18.75" customHeight="1">
      <c r="B119" s="19" t="str">
        <f t="shared" si="1"/>
        <v>108</v>
      </c>
      <c r="C119" s="20" t="str">
        <f t="shared" si="2"/>
        <v>01 Jan 2039</v>
      </c>
      <c r="D119" s="21" t="str">
        <f t="shared" si="9"/>
        <v>18,162,621.73</v>
      </c>
      <c r="E119" s="21" t="str">
        <f t="shared" si="3"/>
        <v>(119,162.95)</v>
      </c>
      <c r="F119" s="21" t="str">
        <f t="shared" si="10"/>
        <v>46,978.80</v>
      </c>
      <c r="G119" s="21" t="str">
        <f t="shared" si="4"/>
        <v>72,184.14</v>
      </c>
      <c r="H119" s="21" t="str">
        <f t="shared" si="5"/>
        <v>18,090,437.59</v>
      </c>
      <c r="I119" s="22" t="str">
        <f t="shared" si="6"/>
        <v>39.42%</v>
      </c>
      <c r="J119" s="22" t="str">
        <f t="shared" si="7"/>
        <v>60.58%</v>
      </c>
      <c r="K119" s="14" t="str">
        <f t="shared" si="8"/>
        <v>0.760404117</v>
      </c>
    </row>
    <row r="120" ht="18.75" customHeight="1">
      <c r="B120" s="15" t="str">
        <f t="shared" si="1"/>
        <v>109</v>
      </c>
      <c r="C120" s="16" t="str">
        <f t="shared" si="2"/>
        <v>01 Feb 2039</v>
      </c>
      <c r="D120" s="17" t="str">
        <f t="shared" si="9"/>
        <v>18,090,437.59</v>
      </c>
      <c r="E120" s="17" t="str">
        <f t="shared" si="3"/>
        <v>(119,162.95)</v>
      </c>
      <c r="F120" s="17" t="str">
        <f t="shared" si="10"/>
        <v>46,792.09</v>
      </c>
      <c r="G120" s="17" t="str">
        <f t="shared" si="4"/>
        <v>72,370.85</v>
      </c>
      <c r="H120" s="17" t="str">
        <f t="shared" si="5"/>
        <v>18,018,066.74</v>
      </c>
      <c r="I120" s="18" t="str">
        <f t="shared" si="6"/>
        <v>39.27%</v>
      </c>
      <c r="J120" s="18" t="str">
        <f t="shared" si="7"/>
        <v>60.73%</v>
      </c>
      <c r="K120" s="14" t="str">
        <f t="shared" si="8"/>
        <v>0.7584423565</v>
      </c>
    </row>
    <row r="121" ht="18.75" customHeight="1">
      <c r="B121" s="19" t="str">
        <f t="shared" si="1"/>
        <v>110</v>
      </c>
      <c r="C121" s="20" t="str">
        <f t="shared" si="2"/>
        <v>01 Mar 2039</v>
      </c>
      <c r="D121" s="21" t="str">
        <f t="shared" si="9"/>
        <v>18,018,066.74</v>
      </c>
      <c r="E121" s="21" t="str">
        <f t="shared" si="3"/>
        <v>(119,162.95)</v>
      </c>
      <c r="F121" s="21" t="str">
        <f t="shared" si="10"/>
        <v>42,089.49</v>
      </c>
      <c r="G121" s="21" t="str">
        <f t="shared" si="4"/>
        <v>77,073.46</v>
      </c>
      <c r="H121" s="21" t="str">
        <f t="shared" si="5"/>
        <v>17,940,993.28</v>
      </c>
      <c r="I121" s="22" t="str">
        <f t="shared" si="6"/>
        <v>35.32%</v>
      </c>
      <c r="J121" s="22" t="str">
        <f t="shared" si="7"/>
        <v>64.68%</v>
      </c>
      <c r="K121" s="14" t="str">
        <f t="shared" si="8"/>
        <v>0.7566747943</v>
      </c>
    </row>
    <row r="122" ht="18.75" customHeight="1">
      <c r="B122" s="15" t="str">
        <f t="shared" si="1"/>
        <v>111</v>
      </c>
      <c r="C122" s="16" t="str">
        <f t="shared" si="2"/>
        <v>01 Apr 2039</v>
      </c>
      <c r="D122" s="17" t="str">
        <f t="shared" si="9"/>
        <v>17,940,993.28</v>
      </c>
      <c r="E122" s="17" t="str">
        <f t="shared" si="3"/>
        <v>(119,162.95)</v>
      </c>
      <c r="F122" s="17" t="str">
        <f t="shared" si="10"/>
        <v>46,405.55</v>
      </c>
      <c r="G122" s="17" t="str">
        <f t="shared" si="4"/>
        <v>72,757.40</v>
      </c>
      <c r="H122" s="17" t="str">
        <f t="shared" si="5"/>
        <v>17,868,235.88</v>
      </c>
      <c r="I122" s="18" t="str">
        <f t="shared" si="6"/>
        <v>38.94%</v>
      </c>
      <c r="J122" s="18" t="str">
        <f t="shared" si="7"/>
        <v>61.06%</v>
      </c>
      <c r="K122" s="14" t="str">
        <f t="shared" si="8"/>
        <v>0.754722655</v>
      </c>
    </row>
    <row r="123" ht="18.75" customHeight="1">
      <c r="B123" s="19" t="str">
        <f t="shared" si="1"/>
        <v>112</v>
      </c>
      <c r="C123" s="20" t="str">
        <f t="shared" si="2"/>
        <v>01 May 2039</v>
      </c>
      <c r="D123" s="21" t="str">
        <f t="shared" si="9"/>
        <v>17,868,235.88</v>
      </c>
      <c r="E123" s="21" t="str">
        <f t="shared" si="3"/>
        <v>(119,162.95)</v>
      </c>
      <c r="F123" s="21" t="str">
        <f t="shared" si="10"/>
        <v>44,724.61</v>
      </c>
      <c r="G123" s="21" t="str">
        <f t="shared" si="4"/>
        <v>74,438.34</v>
      </c>
      <c r="H123" s="21" t="str">
        <f t="shared" si="5"/>
        <v>17,793,797.54</v>
      </c>
      <c r="I123" s="22" t="str">
        <f t="shared" si="6"/>
        <v>37.53%</v>
      </c>
      <c r="J123" s="22" t="str">
        <f t="shared" si="7"/>
        <v>62.47%</v>
      </c>
      <c r="K123" s="14" t="str">
        <f t="shared" si="8"/>
        <v>0.7528382833</v>
      </c>
    </row>
    <row r="124" ht="18.75" customHeight="1">
      <c r="B124" s="15" t="str">
        <f t="shared" si="1"/>
        <v>113</v>
      </c>
      <c r="C124" s="16" t="str">
        <f t="shared" si="2"/>
        <v>01 Jun 2039</v>
      </c>
      <c r="D124" s="17" t="str">
        <f t="shared" si="9"/>
        <v>17,793,797.54</v>
      </c>
      <c r="E124" s="17" t="str">
        <f t="shared" si="3"/>
        <v>(119,162.95)</v>
      </c>
      <c r="F124" s="17" t="str">
        <f t="shared" si="10"/>
        <v>46,024.82</v>
      </c>
      <c r="G124" s="17" t="str">
        <f t="shared" si="4"/>
        <v>73,138.13</v>
      </c>
      <c r="H124" s="17" t="str">
        <f t="shared" si="5"/>
        <v>17,720,659.41</v>
      </c>
      <c r="I124" s="18" t="str">
        <f t="shared" si="6"/>
        <v>38.62%</v>
      </c>
      <c r="J124" s="18" t="str">
        <f t="shared" si="7"/>
        <v>61.38%</v>
      </c>
      <c r="K124" s="14" t="str">
        <f t="shared" si="8"/>
        <v>0.7508960418</v>
      </c>
    </row>
    <row r="125" ht="18.75" customHeight="1">
      <c r="B125" s="19" t="str">
        <f t="shared" si="1"/>
        <v>114</v>
      </c>
      <c r="C125" s="20" t="str">
        <f t="shared" si="2"/>
        <v>01 Jul 2039</v>
      </c>
      <c r="D125" s="21" t="str">
        <f t="shared" si="9"/>
        <v>17,720,659.41</v>
      </c>
      <c r="E125" s="21" t="str">
        <f t="shared" si="3"/>
        <v>(119,162.95)</v>
      </c>
      <c r="F125" s="21" t="str">
        <f t="shared" si="10"/>
        <v>44,355.22</v>
      </c>
      <c r="G125" s="21" t="str">
        <f t="shared" si="4"/>
        <v>74,807.72</v>
      </c>
      <c r="H125" s="21" t="str">
        <f t="shared" si="5"/>
        <v>17,645,851.69</v>
      </c>
      <c r="I125" s="22" t="str">
        <f t="shared" si="6"/>
        <v>37.22%</v>
      </c>
      <c r="J125" s="22" t="str">
        <f t="shared" si="7"/>
        <v>62.78%</v>
      </c>
      <c r="K125" s="14" t="str">
        <f t="shared" si="8"/>
        <v>0.7490212243</v>
      </c>
    </row>
    <row r="126" ht="18.75" customHeight="1">
      <c r="B126" s="15" t="str">
        <f t="shared" si="1"/>
        <v>115</v>
      </c>
      <c r="C126" s="16" t="str">
        <f t="shared" si="2"/>
        <v>01 Aug 2039</v>
      </c>
      <c r="D126" s="17" t="str">
        <f t="shared" si="9"/>
        <v>17,645,851.69</v>
      </c>
      <c r="E126" s="17" t="str">
        <f t="shared" si="3"/>
        <v>(119,162.95)</v>
      </c>
      <c r="F126" s="17" t="str">
        <f t="shared" si="10"/>
        <v>45,642.14</v>
      </c>
      <c r="G126" s="17" t="str">
        <f t="shared" si="4"/>
        <v>73,520.80</v>
      </c>
      <c r="H126" s="17" t="str">
        <f t="shared" si="5"/>
        <v>17,572,330.89</v>
      </c>
      <c r="I126" s="18" t="str">
        <f t="shared" si="6"/>
        <v>38.30%</v>
      </c>
      <c r="J126" s="18" t="str">
        <f t="shared" si="7"/>
        <v>61.70%</v>
      </c>
      <c r="K126" s="14" t="str">
        <f t="shared" si="8"/>
        <v>0.7470888304</v>
      </c>
    </row>
    <row r="127" ht="18.75" customHeight="1">
      <c r="B127" s="19" t="str">
        <f t="shared" si="1"/>
        <v>116</v>
      </c>
      <c r="C127" s="20" t="str">
        <f t="shared" si="2"/>
        <v>01 Sep 2039</v>
      </c>
      <c r="D127" s="21" t="str">
        <f t="shared" si="9"/>
        <v>17,572,330.89</v>
      </c>
      <c r="E127" s="21" t="str">
        <f t="shared" si="3"/>
        <v>(119,162.95)</v>
      </c>
      <c r="F127" s="21" t="str">
        <f t="shared" si="10"/>
        <v>45,451.98</v>
      </c>
      <c r="G127" s="21" t="str">
        <f t="shared" si="4"/>
        <v>73,710.97</v>
      </c>
      <c r="H127" s="21" t="str">
        <f t="shared" si="5"/>
        <v>17,498,619.92</v>
      </c>
      <c r="I127" s="22" t="str">
        <f t="shared" si="6"/>
        <v>38.14%</v>
      </c>
      <c r="J127" s="22" t="str">
        <f t="shared" si="7"/>
        <v>61.86%</v>
      </c>
      <c r="K127" s="14" t="str">
        <f t="shared" si="8"/>
        <v>0.7451614219</v>
      </c>
    </row>
    <row r="128" ht="18.75" customHeight="1">
      <c r="B128" s="15" t="str">
        <f t="shared" si="1"/>
        <v>117</v>
      </c>
      <c r="C128" s="16" t="str">
        <f t="shared" si="2"/>
        <v>01 Oct 2039</v>
      </c>
      <c r="D128" s="17" t="str">
        <f t="shared" si="9"/>
        <v>17,498,619.92</v>
      </c>
      <c r="E128" s="17" t="str">
        <f t="shared" si="3"/>
        <v>(119,162.95)</v>
      </c>
      <c r="F128" s="17" t="str">
        <f t="shared" si="10"/>
        <v>43,799.45</v>
      </c>
      <c r="G128" s="17" t="str">
        <f t="shared" si="4"/>
        <v>75,363.49</v>
      </c>
      <c r="H128" s="17" t="str">
        <f t="shared" si="5"/>
        <v>17,423,256.42</v>
      </c>
      <c r="I128" s="18" t="str">
        <f t="shared" si="6"/>
        <v>36.76%</v>
      </c>
      <c r="J128" s="18" t="str">
        <f t="shared" si="7"/>
        <v>63.24%</v>
      </c>
      <c r="K128" s="14" t="str">
        <f t="shared" si="8"/>
        <v>0.7433009224</v>
      </c>
    </row>
    <row r="129" ht="18.75" customHeight="1">
      <c r="B129" s="19" t="str">
        <f t="shared" si="1"/>
        <v>118</v>
      </c>
      <c r="C129" s="20" t="str">
        <f t="shared" si="2"/>
        <v>01 Nov 2039</v>
      </c>
      <c r="D129" s="21" t="str">
        <f t="shared" si="9"/>
        <v>17,423,256.42</v>
      </c>
      <c r="E129" s="21" t="str">
        <f t="shared" si="3"/>
        <v>(119,162.95)</v>
      </c>
      <c r="F129" s="21" t="str">
        <f t="shared" si="10"/>
        <v>45,066.39</v>
      </c>
      <c r="G129" s="21" t="str">
        <f t="shared" si="4"/>
        <v>74,096.56</v>
      </c>
      <c r="H129" s="21" t="str">
        <f t="shared" si="5"/>
        <v>17,349,159.87</v>
      </c>
      <c r="I129" s="22" t="str">
        <f t="shared" si="6"/>
        <v>37.82%</v>
      </c>
      <c r="J129" s="22" t="str">
        <f t="shared" si="7"/>
        <v>62.18%</v>
      </c>
      <c r="K129" s="14" t="str">
        <f t="shared" si="8"/>
        <v>0.7413832863</v>
      </c>
    </row>
    <row r="130" ht="18.75" customHeight="1">
      <c r="B130" s="15" t="str">
        <f t="shared" si="1"/>
        <v>119</v>
      </c>
      <c r="C130" s="16" t="str">
        <f t="shared" si="2"/>
        <v>01 Dec 2039</v>
      </c>
      <c r="D130" s="17" t="str">
        <f t="shared" si="9"/>
        <v>17,349,159.87</v>
      </c>
      <c r="E130" s="17" t="str">
        <f t="shared" si="3"/>
        <v>(119,162.95)</v>
      </c>
      <c r="F130" s="17" t="str">
        <f t="shared" si="10"/>
        <v>43,425.35</v>
      </c>
      <c r="G130" s="17" t="str">
        <f t="shared" si="4"/>
        <v>75,737.60</v>
      </c>
      <c r="H130" s="17" t="str">
        <f t="shared" si="5"/>
        <v>17,273,422.27</v>
      </c>
      <c r="I130" s="18" t="str">
        <f t="shared" si="6"/>
        <v>36.44%</v>
      </c>
      <c r="J130" s="18" t="str">
        <f t="shared" si="7"/>
        <v>63.56%</v>
      </c>
      <c r="K130" s="14" t="str">
        <f t="shared" si="8"/>
        <v>0.73953222</v>
      </c>
    </row>
    <row r="131" ht="18.75" customHeight="1">
      <c r="B131" s="19" t="str">
        <f t="shared" si="1"/>
        <v>120</v>
      </c>
      <c r="C131" s="20" t="str">
        <f t="shared" si="2"/>
        <v>01 Jan 2040</v>
      </c>
      <c r="D131" s="21" t="str">
        <f t="shared" si="9"/>
        <v>17,273,422.27</v>
      </c>
      <c r="E131" s="21" t="str">
        <f t="shared" si="3"/>
        <v>(119,162.95)</v>
      </c>
      <c r="F131" s="21" t="str">
        <f t="shared" si="10"/>
        <v>44,678.83</v>
      </c>
      <c r="G131" s="21" t="str">
        <f t="shared" si="4"/>
        <v>74,484.11</v>
      </c>
      <c r="H131" s="21" t="str">
        <f t="shared" si="5"/>
        <v>17,198,938.16</v>
      </c>
      <c r="I131" s="22" t="str">
        <f t="shared" si="6"/>
        <v>37.49%</v>
      </c>
      <c r="J131" s="22" t="str">
        <f t="shared" si="7"/>
        <v>62.51%</v>
      </c>
      <c r="K131" s="14" t="str">
        <f t="shared" si="8"/>
        <v>0.7376243067</v>
      </c>
    </row>
    <row r="132" ht="18.75" customHeight="1">
      <c r="B132" s="15" t="str">
        <f t="shared" si="1"/>
        <v>121</v>
      </c>
      <c r="C132" s="16" t="str">
        <f t="shared" si="2"/>
        <v>01 Feb 2040</v>
      </c>
      <c r="D132" s="17" t="str">
        <f t="shared" si="9"/>
        <v>17,198,938.16</v>
      </c>
      <c r="E132" s="17" t="str">
        <f t="shared" si="3"/>
        <v>(119,162.95)</v>
      </c>
      <c r="F132" s="17" t="str">
        <f t="shared" si="10"/>
        <v>44,486.17</v>
      </c>
      <c r="G132" s="17" t="str">
        <f t="shared" si="4"/>
        <v>74,676.77</v>
      </c>
      <c r="H132" s="17" t="str">
        <f t="shared" si="5"/>
        <v>17,124,261.38</v>
      </c>
      <c r="I132" s="18" t="str">
        <f t="shared" si="6"/>
        <v>37.33%</v>
      </c>
      <c r="J132" s="18" t="str">
        <f t="shared" si="7"/>
        <v>62.67%</v>
      </c>
      <c r="K132" s="14" t="str">
        <f t="shared" si="8"/>
        <v>0.7357213156</v>
      </c>
    </row>
    <row r="133" ht="18.75" customHeight="1">
      <c r="B133" s="19" t="str">
        <f t="shared" si="1"/>
        <v>122</v>
      </c>
      <c r="C133" s="20" t="str">
        <f t="shared" si="2"/>
        <v>01 Mar 2040</v>
      </c>
      <c r="D133" s="21" t="str">
        <f t="shared" si="9"/>
        <v>17,124,261.38</v>
      </c>
      <c r="E133" s="21" t="str">
        <f t="shared" si="3"/>
        <v>(119,162.95)</v>
      </c>
      <c r="F133" s="21" t="str">
        <f t="shared" si="10"/>
        <v>41,431.95</v>
      </c>
      <c r="G133" s="21" t="str">
        <f t="shared" si="4"/>
        <v>77,731.00</v>
      </c>
      <c r="H133" s="21" t="str">
        <f t="shared" si="5"/>
        <v>17,046,530.39</v>
      </c>
      <c r="I133" s="22" t="str">
        <f t="shared" si="6"/>
        <v>34.77%</v>
      </c>
      <c r="J133" s="22" t="str">
        <f t="shared" si="7"/>
        <v>65.23%</v>
      </c>
      <c r="K133" s="14" t="str">
        <f t="shared" si="8"/>
        <v>0.733945543</v>
      </c>
    </row>
    <row r="134" ht="18.75" customHeight="1">
      <c r="B134" s="15" t="str">
        <f t="shared" si="1"/>
        <v>123</v>
      </c>
      <c r="C134" s="16" t="str">
        <f t="shared" si="2"/>
        <v>01 Apr 2040</v>
      </c>
      <c r="D134" s="17" t="str">
        <f t="shared" si="9"/>
        <v>17,046,530.39</v>
      </c>
      <c r="E134" s="17" t="str">
        <f t="shared" si="3"/>
        <v>(119,162.95)</v>
      </c>
      <c r="F134" s="17" t="str">
        <f t="shared" si="10"/>
        <v>44,091.96</v>
      </c>
      <c r="G134" s="17" t="str">
        <f t="shared" si="4"/>
        <v>75,070.99</v>
      </c>
      <c r="H134" s="17" t="str">
        <f t="shared" si="5"/>
        <v>16,971,459.40</v>
      </c>
      <c r="I134" s="18" t="str">
        <f t="shared" si="6"/>
        <v>37.00%</v>
      </c>
      <c r="J134" s="18" t="str">
        <f t="shared" si="7"/>
        <v>63.00%</v>
      </c>
      <c r="K134" s="14" t="str">
        <f t="shared" si="8"/>
        <v>0.7320520428</v>
      </c>
    </row>
    <row r="135" ht="18.75" customHeight="1">
      <c r="B135" s="19" t="str">
        <f t="shared" si="1"/>
        <v>124</v>
      </c>
      <c r="C135" s="20" t="str">
        <f t="shared" si="2"/>
        <v>01 May 2040</v>
      </c>
      <c r="D135" s="21" t="str">
        <f t="shared" si="9"/>
        <v>16,971,459.40</v>
      </c>
      <c r="E135" s="21" t="str">
        <f t="shared" si="3"/>
        <v>(119,162.95)</v>
      </c>
      <c r="F135" s="21" t="str">
        <f t="shared" si="10"/>
        <v>42,479.96</v>
      </c>
      <c r="G135" s="21" t="str">
        <f t="shared" si="4"/>
        <v>76,682.99</v>
      </c>
      <c r="H135" s="21" t="str">
        <f t="shared" si="5"/>
        <v>16,894,776.41</v>
      </c>
      <c r="I135" s="22" t="str">
        <f t="shared" si="6"/>
        <v>35.65%</v>
      </c>
      <c r="J135" s="22" t="str">
        <f t="shared" si="7"/>
        <v>64.35%</v>
      </c>
      <c r="K135" s="14" t="str">
        <f t="shared" si="8"/>
        <v>0.7302242745</v>
      </c>
    </row>
    <row r="136" ht="18.75" customHeight="1">
      <c r="B136" s="15" t="str">
        <f t="shared" si="1"/>
        <v>125</v>
      </c>
      <c r="C136" s="16" t="str">
        <f t="shared" si="2"/>
        <v>01 Jun 2040</v>
      </c>
      <c r="D136" s="17" t="str">
        <f t="shared" si="9"/>
        <v>16,894,776.41</v>
      </c>
      <c r="E136" s="17" t="str">
        <f t="shared" si="3"/>
        <v>(119,162.95)</v>
      </c>
      <c r="F136" s="17" t="str">
        <f t="shared" si="10"/>
        <v>43,699.44</v>
      </c>
      <c r="G136" s="17" t="str">
        <f t="shared" si="4"/>
        <v>75,463.51</v>
      </c>
      <c r="H136" s="17" t="str">
        <f t="shared" si="5"/>
        <v>16,819,312.90</v>
      </c>
      <c r="I136" s="18" t="str">
        <f t="shared" si="6"/>
        <v>36.67%</v>
      </c>
      <c r="J136" s="18" t="str">
        <f t="shared" si="7"/>
        <v>63.33%</v>
      </c>
      <c r="K136" s="14" t="str">
        <f t="shared" si="8"/>
        <v>0.7283403747</v>
      </c>
    </row>
    <row r="137" ht="18.75" customHeight="1">
      <c r="B137" s="19" t="str">
        <f t="shared" si="1"/>
        <v>126</v>
      </c>
      <c r="C137" s="20" t="str">
        <f t="shared" si="2"/>
        <v>01 Jul 2040</v>
      </c>
      <c r="D137" s="21" t="str">
        <f t="shared" si="9"/>
        <v>16,819,312.90</v>
      </c>
      <c r="E137" s="21" t="str">
        <f t="shared" si="3"/>
        <v>(119,162.95)</v>
      </c>
      <c r="F137" s="21" t="str">
        <f t="shared" si="10"/>
        <v>42,099.13</v>
      </c>
      <c r="G137" s="21" t="str">
        <f t="shared" si="4"/>
        <v>77,063.82</v>
      </c>
      <c r="H137" s="21" t="str">
        <f t="shared" si="5"/>
        <v>16,742,249.09</v>
      </c>
      <c r="I137" s="22" t="str">
        <f t="shared" si="6"/>
        <v>35.33%</v>
      </c>
      <c r="J137" s="22" t="str">
        <f t="shared" si="7"/>
        <v>64.67%</v>
      </c>
      <c r="K137" s="14" t="str">
        <f t="shared" si="8"/>
        <v>0.7265218736</v>
      </c>
    </row>
    <row r="138" ht="18.75" customHeight="1">
      <c r="B138" s="15" t="str">
        <f t="shared" si="1"/>
        <v>127</v>
      </c>
      <c r="C138" s="16" t="str">
        <f t="shared" si="2"/>
        <v>01 Aug 2040</v>
      </c>
      <c r="D138" s="17" t="str">
        <f t="shared" si="9"/>
        <v>16,742,249.09</v>
      </c>
      <c r="E138" s="17" t="str">
        <f t="shared" si="3"/>
        <v>(119,162.95)</v>
      </c>
      <c r="F138" s="17" t="str">
        <f t="shared" si="10"/>
        <v>43,304.92</v>
      </c>
      <c r="G138" s="17" t="str">
        <f t="shared" si="4"/>
        <v>75,858.03</v>
      </c>
      <c r="H138" s="17" t="str">
        <f t="shared" si="5"/>
        <v>16,666,391.06</v>
      </c>
      <c r="I138" s="18" t="str">
        <f t="shared" si="6"/>
        <v>36.34%</v>
      </c>
      <c r="J138" s="18" t="str">
        <f t="shared" si="7"/>
        <v>63.66%</v>
      </c>
      <c r="K138" s="14" t="str">
        <f t="shared" si="8"/>
        <v>0.7246475256</v>
      </c>
    </row>
    <row r="139" ht="18.75" customHeight="1">
      <c r="B139" s="19" t="str">
        <f t="shared" si="1"/>
        <v>128</v>
      </c>
      <c r="C139" s="20" t="str">
        <f t="shared" si="2"/>
        <v>01 Sep 2040</v>
      </c>
      <c r="D139" s="21" t="str">
        <f t="shared" si="9"/>
        <v>16,666,391.06</v>
      </c>
      <c r="E139" s="21" t="str">
        <f t="shared" si="3"/>
        <v>(119,162.95)</v>
      </c>
      <c r="F139" s="21" t="str">
        <f t="shared" si="10"/>
        <v>43,108.71</v>
      </c>
      <c r="G139" s="21" t="str">
        <f t="shared" si="4"/>
        <v>76,054.24</v>
      </c>
      <c r="H139" s="21" t="str">
        <f t="shared" si="5"/>
        <v>16,590,336.82</v>
      </c>
      <c r="I139" s="22" t="str">
        <f t="shared" si="6"/>
        <v>36.18%</v>
      </c>
      <c r="J139" s="22" t="str">
        <f t="shared" si="7"/>
        <v>63.82%</v>
      </c>
      <c r="K139" s="14" t="str">
        <f t="shared" si="8"/>
        <v>0.7227780132</v>
      </c>
    </row>
    <row r="140" ht="18.75" customHeight="1">
      <c r="B140" s="15" t="str">
        <f t="shared" si="1"/>
        <v>129</v>
      </c>
      <c r="C140" s="16" t="str">
        <f t="shared" si="2"/>
        <v>01 Oct 2040</v>
      </c>
      <c r="D140" s="17" t="str">
        <f t="shared" si="9"/>
        <v>16,590,336.82</v>
      </c>
      <c r="E140" s="17" t="str">
        <f t="shared" si="3"/>
        <v>(119,162.95)</v>
      </c>
      <c r="F140" s="17" t="str">
        <f t="shared" si="10"/>
        <v>41,526.00</v>
      </c>
      <c r="G140" s="17" t="str">
        <f t="shared" si="4"/>
        <v>77,636.95</v>
      </c>
      <c r="H140" s="17" t="str">
        <f t="shared" si="5"/>
        <v>16,512,699.87</v>
      </c>
      <c r="I140" s="18" t="str">
        <f t="shared" si="6"/>
        <v>34.85%</v>
      </c>
      <c r="J140" s="18" t="str">
        <f t="shared" si="7"/>
        <v>65.15%</v>
      </c>
      <c r="K140" s="14" t="str">
        <f t="shared" si="8"/>
        <v>0.7209734001</v>
      </c>
    </row>
    <row r="141" ht="18.75" customHeight="1">
      <c r="B141" s="19" t="str">
        <f t="shared" si="1"/>
        <v>130</v>
      </c>
      <c r="C141" s="20" t="str">
        <f t="shared" si="2"/>
        <v>01 Nov 2040</v>
      </c>
      <c r="D141" s="21" t="str">
        <f t="shared" si="9"/>
        <v>16,512,699.87</v>
      </c>
      <c r="E141" s="21" t="str">
        <f t="shared" si="3"/>
        <v>(119,162.95)</v>
      </c>
      <c r="F141" s="21" t="str">
        <f t="shared" si="10"/>
        <v>42,711.17</v>
      </c>
      <c r="G141" s="21" t="str">
        <f t="shared" si="4"/>
        <v>76,451.77</v>
      </c>
      <c r="H141" s="21" t="str">
        <f t="shared" si="5"/>
        <v>16,436,248.10</v>
      </c>
      <c r="I141" s="22" t="str">
        <f t="shared" si="6"/>
        <v>35.84%</v>
      </c>
      <c r="J141" s="22" t="str">
        <f t="shared" si="7"/>
        <v>64.16%</v>
      </c>
      <c r="K141" s="14" t="str">
        <f t="shared" si="8"/>
        <v>0.7191133665</v>
      </c>
    </row>
    <row r="142" ht="18.75" customHeight="1">
      <c r="B142" s="15" t="str">
        <f t="shared" si="1"/>
        <v>131</v>
      </c>
      <c r="C142" s="16" t="str">
        <f t="shared" si="2"/>
        <v>01 Dec 2040</v>
      </c>
      <c r="D142" s="17" t="str">
        <f t="shared" si="9"/>
        <v>16,436,248.10</v>
      </c>
      <c r="E142" s="17" t="str">
        <f t="shared" si="3"/>
        <v>(119,162.95)</v>
      </c>
      <c r="F142" s="17" t="str">
        <f t="shared" si="10"/>
        <v>41,140.31</v>
      </c>
      <c r="G142" s="17" t="str">
        <f t="shared" si="4"/>
        <v>78,022.64</v>
      </c>
      <c r="H142" s="17" t="str">
        <f t="shared" si="5"/>
        <v>16,358,225.46</v>
      </c>
      <c r="I142" s="18" t="str">
        <f t="shared" si="6"/>
        <v>34.52%</v>
      </c>
      <c r="J142" s="18" t="str">
        <f t="shared" si="7"/>
        <v>65.48%</v>
      </c>
      <c r="K142" s="14" t="str">
        <f t="shared" si="8"/>
        <v>0.7173179032</v>
      </c>
    </row>
    <row r="143" ht="18.75" customHeight="1">
      <c r="B143" s="19" t="str">
        <f t="shared" si="1"/>
        <v>132</v>
      </c>
      <c r="C143" s="20" t="str">
        <f t="shared" si="2"/>
        <v>01 Jan 2041</v>
      </c>
      <c r="D143" s="21" t="str">
        <f t="shared" si="9"/>
        <v>16,358,225.46</v>
      </c>
      <c r="E143" s="21" t="str">
        <f t="shared" si="3"/>
        <v>(119,162.95)</v>
      </c>
      <c r="F143" s="21" t="str">
        <f t="shared" si="10"/>
        <v>42,311.62</v>
      </c>
      <c r="G143" s="21" t="str">
        <f t="shared" si="4"/>
        <v>76,851.33</v>
      </c>
      <c r="H143" s="21" t="str">
        <f t="shared" si="5"/>
        <v>16,281,374.13</v>
      </c>
      <c r="I143" s="22" t="str">
        <f t="shared" si="6"/>
        <v>35.51%</v>
      </c>
      <c r="J143" s="22" t="str">
        <f t="shared" si="7"/>
        <v>64.49%</v>
      </c>
      <c r="K143" s="14" t="str">
        <f t="shared" si="8"/>
        <v>0.7154673004</v>
      </c>
    </row>
    <row r="144" ht="18.75" customHeight="1">
      <c r="B144" s="15" t="str">
        <f t="shared" si="1"/>
        <v>133</v>
      </c>
      <c r="C144" s="16" t="str">
        <f t="shared" si="2"/>
        <v>01 Feb 2041</v>
      </c>
      <c r="D144" s="17" t="str">
        <f t="shared" si="9"/>
        <v>16,281,374.13</v>
      </c>
      <c r="E144" s="17" t="str">
        <f t="shared" si="3"/>
        <v>(119,162.95)</v>
      </c>
      <c r="F144" s="17" t="str">
        <f t="shared" si="10"/>
        <v>42,112.83</v>
      </c>
      <c r="G144" s="17" t="str">
        <f t="shared" si="4"/>
        <v>77,050.11</v>
      </c>
      <c r="H144" s="17" t="str">
        <f t="shared" si="5"/>
        <v>16,204,324.02</v>
      </c>
      <c r="I144" s="18" t="str">
        <f t="shared" si="6"/>
        <v>35.34%</v>
      </c>
      <c r="J144" s="18" t="str">
        <f t="shared" si="7"/>
        <v>64.66%</v>
      </c>
      <c r="K144" s="14" t="str">
        <f t="shared" si="8"/>
        <v>0.713621472</v>
      </c>
    </row>
    <row r="145" ht="18.75" customHeight="1">
      <c r="B145" s="19" t="str">
        <f t="shared" si="1"/>
        <v>134</v>
      </c>
      <c r="C145" s="20" t="str">
        <f t="shared" si="2"/>
        <v>01 Mar 2041</v>
      </c>
      <c r="D145" s="21" t="str">
        <f t="shared" si="9"/>
        <v>16,204,324.02</v>
      </c>
      <c r="E145" s="21" t="str">
        <f t="shared" si="3"/>
        <v>(119,162.95)</v>
      </c>
      <c r="F145" s="21" t="str">
        <f t="shared" si="10"/>
        <v>37,852.66</v>
      </c>
      <c r="G145" s="21" t="str">
        <f t="shared" si="4"/>
        <v>81,310.29</v>
      </c>
      <c r="H145" s="21" t="str">
        <f t="shared" si="5"/>
        <v>16,123,013.73</v>
      </c>
      <c r="I145" s="22" t="str">
        <f t="shared" si="6"/>
        <v>31.77%</v>
      </c>
      <c r="J145" s="22" t="str">
        <f t="shared" si="7"/>
        <v>68.23%</v>
      </c>
      <c r="K145" s="14" t="str">
        <f t="shared" si="8"/>
        <v>0.7119583656</v>
      </c>
    </row>
    <row r="146" ht="18.75" customHeight="1">
      <c r="B146" s="15" t="str">
        <f t="shared" si="1"/>
        <v>135</v>
      </c>
      <c r="C146" s="16" t="str">
        <f t="shared" si="2"/>
        <v>01 Apr 2041</v>
      </c>
      <c r="D146" s="17" t="str">
        <f t="shared" si="9"/>
        <v>16,123,013.73</v>
      </c>
      <c r="E146" s="17" t="str">
        <f t="shared" si="3"/>
        <v>(119,162.95)</v>
      </c>
      <c r="F146" s="17" t="str">
        <f t="shared" si="10"/>
        <v>41,703.22</v>
      </c>
      <c r="G146" s="17" t="str">
        <f t="shared" si="4"/>
        <v>77,459.72</v>
      </c>
      <c r="H146" s="17" t="str">
        <f t="shared" si="5"/>
        <v>16,045,554.01</v>
      </c>
      <c r="I146" s="18" t="str">
        <f t="shared" si="6"/>
        <v>35.00%</v>
      </c>
      <c r="J146" s="18" t="str">
        <f t="shared" si="7"/>
        <v>65.00%</v>
      </c>
      <c r="K146" s="14" t="str">
        <f t="shared" si="8"/>
        <v>0.7101215899</v>
      </c>
    </row>
    <row r="147" ht="18.75" customHeight="1">
      <c r="B147" s="19" t="str">
        <f t="shared" si="1"/>
        <v>136</v>
      </c>
      <c r="C147" s="20" t="str">
        <f t="shared" si="2"/>
        <v>01 May 2041</v>
      </c>
      <c r="D147" s="21" t="str">
        <f t="shared" si="9"/>
        <v>16,045,554.01</v>
      </c>
      <c r="E147" s="21" t="str">
        <f t="shared" si="3"/>
        <v>(119,162.95)</v>
      </c>
      <c r="F147" s="21" t="str">
        <f t="shared" si="10"/>
        <v>40,162.39</v>
      </c>
      <c r="G147" s="21" t="str">
        <f t="shared" si="4"/>
        <v>79,000.55</v>
      </c>
      <c r="H147" s="21" t="str">
        <f t="shared" si="5"/>
        <v>15,966,553.46</v>
      </c>
      <c r="I147" s="22" t="str">
        <f t="shared" si="6"/>
        <v>33.70%</v>
      </c>
      <c r="J147" s="22" t="str">
        <f t="shared" si="7"/>
        <v>66.30%</v>
      </c>
      <c r="K147" s="14" t="str">
        <f t="shared" si="8"/>
        <v>0.708348577</v>
      </c>
    </row>
    <row r="148" ht="18.75" customHeight="1">
      <c r="B148" s="15" t="str">
        <f t="shared" si="1"/>
        <v>137</v>
      </c>
      <c r="C148" s="16" t="str">
        <f t="shared" si="2"/>
        <v>01 Jun 2041</v>
      </c>
      <c r="D148" s="17" t="str">
        <f t="shared" si="9"/>
        <v>15,966,553.46</v>
      </c>
      <c r="E148" s="17" t="str">
        <f t="shared" si="3"/>
        <v>(119,162.95)</v>
      </c>
      <c r="F148" s="17" t="str">
        <f t="shared" si="10"/>
        <v>41,298.53</v>
      </c>
      <c r="G148" s="17" t="str">
        <f t="shared" si="4"/>
        <v>77,864.42</v>
      </c>
      <c r="H148" s="17" t="str">
        <f t="shared" si="5"/>
        <v>15,888,689.04</v>
      </c>
      <c r="I148" s="18" t="str">
        <f t="shared" si="6"/>
        <v>34.66%</v>
      </c>
      <c r="J148" s="18" t="str">
        <f t="shared" si="7"/>
        <v>65.34%</v>
      </c>
      <c r="K148" s="14" t="str">
        <f t="shared" si="8"/>
        <v>0.7065211141</v>
      </c>
    </row>
    <row r="149" ht="18.75" customHeight="1">
      <c r="B149" s="19" t="str">
        <f t="shared" si="1"/>
        <v>138</v>
      </c>
      <c r="C149" s="20" t="str">
        <f t="shared" si="2"/>
        <v>01 Jul 2041</v>
      </c>
      <c r="D149" s="21" t="str">
        <f t="shared" si="9"/>
        <v>15,888,689.04</v>
      </c>
      <c r="E149" s="21" t="str">
        <f t="shared" si="3"/>
        <v>(119,162.95)</v>
      </c>
      <c r="F149" s="21" t="str">
        <f t="shared" si="10"/>
        <v>39,769.76</v>
      </c>
      <c r="G149" s="21" t="str">
        <f t="shared" si="4"/>
        <v>79,393.19</v>
      </c>
      <c r="H149" s="21" t="str">
        <f t="shared" si="5"/>
        <v>15,809,295.85</v>
      </c>
      <c r="I149" s="22" t="str">
        <f t="shared" si="6"/>
        <v>33.37%</v>
      </c>
      <c r="J149" s="22" t="str">
        <f t="shared" si="7"/>
        <v>66.63%</v>
      </c>
      <c r="K149" s="14" t="str">
        <f t="shared" si="8"/>
        <v>0.7047570908</v>
      </c>
    </row>
    <row r="150" ht="18.75" customHeight="1">
      <c r="B150" s="15" t="str">
        <f t="shared" si="1"/>
        <v>139</v>
      </c>
      <c r="C150" s="16" t="str">
        <f t="shared" si="2"/>
        <v>01 Aug 2041</v>
      </c>
      <c r="D150" s="17" t="str">
        <f t="shared" si="9"/>
        <v>15,809,295.85</v>
      </c>
      <c r="E150" s="17" t="str">
        <f t="shared" si="3"/>
        <v>(119,162.95)</v>
      </c>
      <c r="F150" s="17" t="str">
        <f t="shared" si="10"/>
        <v>40,891.77</v>
      </c>
      <c r="G150" s="17" t="str">
        <f t="shared" si="4"/>
        <v>78,271.17</v>
      </c>
      <c r="H150" s="17" t="str">
        <f t="shared" si="5"/>
        <v>15,731,024.68</v>
      </c>
      <c r="I150" s="18" t="str">
        <f t="shared" si="6"/>
        <v>34.32%</v>
      </c>
      <c r="J150" s="18" t="str">
        <f t="shared" si="7"/>
        <v>65.68%</v>
      </c>
      <c r="K150" s="14" t="str">
        <f t="shared" si="8"/>
        <v>0.7029388936</v>
      </c>
    </row>
    <row r="151" ht="18.75" customHeight="1">
      <c r="B151" s="19" t="str">
        <f t="shared" si="1"/>
        <v>140</v>
      </c>
      <c r="C151" s="20" t="str">
        <f t="shared" si="2"/>
        <v>01 Sep 2041</v>
      </c>
      <c r="D151" s="21" t="str">
        <f t="shared" si="9"/>
        <v>15,731,024.68</v>
      </c>
      <c r="E151" s="21" t="str">
        <f t="shared" si="3"/>
        <v>(119,162.95)</v>
      </c>
      <c r="F151" s="21" t="str">
        <f t="shared" si="10"/>
        <v>40,689.32</v>
      </c>
      <c r="G151" s="21" t="str">
        <f t="shared" si="4"/>
        <v>78,473.63</v>
      </c>
      <c r="H151" s="21" t="str">
        <f t="shared" si="5"/>
        <v>15,652,551.06</v>
      </c>
      <c r="I151" s="22" t="str">
        <f t="shared" si="6"/>
        <v>34.15%</v>
      </c>
      <c r="J151" s="22" t="str">
        <f t="shared" si="7"/>
        <v>65.85%</v>
      </c>
      <c r="K151" s="14" t="str">
        <f t="shared" si="8"/>
        <v>0.7011253871</v>
      </c>
    </row>
    <row r="152" ht="18.75" customHeight="1">
      <c r="B152" s="15" t="str">
        <f t="shared" si="1"/>
        <v>141</v>
      </c>
      <c r="C152" s="16" t="str">
        <f t="shared" si="2"/>
        <v>01 Oct 2041</v>
      </c>
      <c r="D152" s="17" t="str">
        <f t="shared" si="9"/>
        <v>15,652,551.06</v>
      </c>
      <c r="E152" s="17" t="str">
        <f t="shared" si="3"/>
        <v>(119,162.95)</v>
      </c>
      <c r="F152" s="17" t="str">
        <f t="shared" si="10"/>
        <v>39,178.70</v>
      </c>
      <c r="G152" s="17" t="str">
        <f t="shared" si="4"/>
        <v>79,984.25</v>
      </c>
      <c r="H152" s="17" t="str">
        <f t="shared" si="5"/>
        <v>15,572,566.81</v>
      </c>
      <c r="I152" s="18" t="str">
        <f t="shared" si="6"/>
        <v>32.88%</v>
      </c>
      <c r="J152" s="18" t="str">
        <f t="shared" si="7"/>
        <v>67.12%</v>
      </c>
      <c r="K152" s="14" t="str">
        <f t="shared" si="8"/>
        <v>0.6993748357</v>
      </c>
    </row>
    <row r="153" ht="18.75" customHeight="1">
      <c r="B153" s="19" t="str">
        <f t="shared" si="1"/>
        <v>142</v>
      </c>
      <c r="C153" s="20" t="str">
        <f t="shared" si="2"/>
        <v>01 Nov 2041</v>
      </c>
      <c r="D153" s="21" t="str">
        <f t="shared" si="9"/>
        <v>15,572,566.81</v>
      </c>
      <c r="E153" s="21" t="str">
        <f t="shared" si="3"/>
        <v>(119,162.95)</v>
      </c>
      <c r="F153" s="21" t="str">
        <f t="shared" si="10"/>
        <v>40,279.46</v>
      </c>
      <c r="G153" s="21" t="str">
        <f t="shared" si="4"/>
        <v>78,883.49</v>
      </c>
      <c r="H153" s="21" t="str">
        <f t="shared" si="5"/>
        <v>15,493,683.32</v>
      </c>
      <c r="I153" s="22" t="str">
        <f t="shared" si="6"/>
        <v>33.80%</v>
      </c>
      <c r="J153" s="22" t="str">
        <f t="shared" si="7"/>
        <v>66.20%</v>
      </c>
      <c r="K153" s="14" t="str">
        <f t="shared" si="8"/>
        <v>0.6975705241</v>
      </c>
    </row>
    <row r="154" ht="18.75" customHeight="1">
      <c r="B154" s="15" t="str">
        <f t="shared" si="1"/>
        <v>143</v>
      </c>
      <c r="C154" s="16" t="str">
        <f t="shared" si="2"/>
        <v>01 Dec 2041</v>
      </c>
      <c r="D154" s="17" t="str">
        <f t="shared" si="9"/>
        <v>15,493,683.32</v>
      </c>
      <c r="E154" s="17" t="str">
        <f t="shared" si="3"/>
        <v>(119,162.95)</v>
      </c>
      <c r="F154" s="17" t="str">
        <f t="shared" si="10"/>
        <v>38,781.05</v>
      </c>
      <c r="G154" s="17" t="str">
        <f t="shared" si="4"/>
        <v>80,381.90</v>
      </c>
      <c r="H154" s="17" t="str">
        <f t="shared" si="5"/>
        <v>15,413,301.42</v>
      </c>
      <c r="I154" s="18" t="str">
        <f t="shared" si="6"/>
        <v>32.54%</v>
      </c>
      <c r="J154" s="18" t="str">
        <f t="shared" si="7"/>
        <v>67.46%</v>
      </c>
      <c r="K154" s="14" t="str">
        <f t="shared" si="8"/>
        <v>0.6958288484</v>
      </c>
    </row>
    <row r="155" ht="18.75" customHeight="1">
      <c r="B155" s="19" t="str">
        <f t="shared" si="1"/>
        <v>144</v>
      </c>
      <c r="C155" s="20" t="str">
        <f t="shared" si="2"/>
        <v>01 Jan 2042</v>
      </c>
      <c r="D155" s="21" t="str">
        <f t="shared" si="9"/>
        <v>15,413,301.42</v>
      </c>
      <c r="E155" s="21" t="str">
        <f t="shared" si="3"/>
        <v>(119,162.95)</v>
      </c>
      <c r="F155" s="21" t="str">
        <f t="shared" si="10"/>
        <v>39,867.51</v>
      </c>
      <c r="G155" s="21" t="str">
        <f t="shared" si="4"/>
        <v>79,295.44</v>
      </c>
      <c r="H155" s="21" t="str">
        <f t="shared" si="5"/>
        <v>15,334,005.98</v>
      </c>
      <c r="I155" s="22" t="str">
        <f t="shared" si="6"/>
        <v>33.46%</v>
      </c>
      <c r="J155" s="22" t="str">
        <f t="shared" si="7"/>
        <v>66.54%</v>
      </c>
      <c r="K155" s="14" t="str">
        <f t="shared" si="8"/>
        <v>0.6940336851</v>
      </c>
    </row>
    <row r="156" ht="18.75" customHeight="1">
      <c r="B156" s="15" t="str">
        <f t="shared" si="1"/>
        <v>145</v>
      </c>
      <c r="C156" s="16" t="str">
        <f t="shared" si="2"/>
        <v>01 Feb 2042</v>
      </c>
      <c r="D156" s="17" t="str">
        <f t="shared" si="9"/>
        <v>15,334,005.98</v>
      </c>
      <c r="E156" s="17" t="str">
        <f t="shared" si="3"/>
        <v>(119,162.95)</v>
      </c>
      <c r="F156" s="17" t="str">
        <f t="shared" si="10"/>
        <v>39,662.40</v>
      </c>
      <c r="G156" s="17" t="str">
        <f t="shared" si="4"/>
        <v>79,500.54</v>
      </c>
      <c r="H156" s="17" t="str">
        <f t="shared" si="5"/>
        <v>15,254,505.44</v>
      </c>
      <c r="I156" s="18" t="str">
        <f t="shared" si="6"/>
        <v>33.28%</v>
      </c>
      <c r="J156" s="18" t="str">
        <f t="shared" si="7"/>
        <v>66.72%</v>
      </c>
      <c r="K156" s="14" t="str">
        <f t="shared" si="8"/>
        <v>0.6922431531</v>
      </c>
    </row>
    <row r="157" ht="18.75" customHeight="1">
      <c r="B157" s="19" t="str">
        <f t="shared" si="1"/>
        <v>146</v>
      </c>
      <c r="C157" s="20" t="str">
        <f t="shared" si="2"/>
        <v>01 Mar 2042</v>
      </c>
      <c r="D157" s="21" t="str">
        <f t="shared" si="9"/>
        <v>15,254,505.44</v>
      </c>
      <c r="E157" s="21" t="str">
        <f t="shared" si="3"/>
        <v>(119,162.95)</v>
      </c>
      <c r="F157" s="21" t="str">
        <f t="shared" si="10"/>
        <v>35,633.92</v>
      </c>
      <c r="G157" s="21" t="str">
        <f t="shared" si="4"/>
        <v>83,529.03</v>
      </c>
      <c r="H157" s="21" t="str">
        <f t="shared" si="5"/>
        <v>15,170,976.42</v>
      </c>
      <c r="I157" s="22" t="str">
        <f t="shared" si="6"/>
        <v>29.90%</v>
      </c>
      <c r="J157" s="22" t="str">
        <f t="shared" si="7"/>
        <v>70.10%</v>
      </c>
      <c r="K157" s="14" t="str">
        <f t="shared" si="8"/>
        <v>0.6906298692</v>
      </c>
    </row>
    <row r="158" ht="18.75" customHeight="1">
      <c r="B158" s="15" t="str">
        <f t="shared" si="1"/>
        <v>147</v>
      </c>
      <c r="C158" s="16" t="str">
        <f t="shared" si="2"/>
        <v>01 Apr 2042</v>
      </c>
      <c r="D158" s="17" t="str">
        <f t="shared" si="9"/>
        <v>15,170,976.42</v>
      </c>
      <c r="E158" s="17" t="str">
        <f t="shared" si="3"/>
        <v>(119,162.95)</v>
      </c>
      <c r="F158" s="17" t="str">
        <f t="shared" si="10"/>
        <v>39,240.72</v>
      </c>
      <c r="G158" s="17" t="str">
        <f t="shared" si="4"/>
        <v>79,922.23</v>
      </c>
      <c r="H158" s="17" t="str">
        <f t="shared" si="5"/>
        <v>15,091,054.19</v>
      </c>
      <c r="I158" s="18" t="str">
        <f t="shared" si="6"/>
        <v>32.93%</v>
      </c>
      <c r="J158" s="18" t="str">
        <f t="shared" si="7"/>
        <v>67.07%</v>
      </c>
      <c r="K158" s="14" t="str">
        <f t="shared" si="8"/>
        <v>0.6888481187</v>
      </c>
    </row>
    <row r="159" ht="18.75" customHeight="1">
      <c r="B159" s="19" t="str">
        <f t="shared" si="1"/>
        <v>148</v>
      </c>
      <c r="C159" s="20" t="str">
        <f t="shared" si="2"/>
        <v>01 May 2042</v>
      </c>
      <c r="D159" s="21" t="str">
        <f t="shared" si="9"/>
        <v>15,091,054.19</v>
      </c>
      <c r="E159" s="21" t="str">
        <f t="shared" si="3"/>
        <v>(119,162.95)</v>
      </c>
      <c r="F159" s="21" t="str">
        <f t="shared" si="10"/>
        <v>37,773.26</v>
      </c>
      <c r="G159" s="21" t="str">
        <f t="shared" si="4"/>
        <v>81,389.69</v>
      </c>
      <c r="H159" s="21" t="str">
        <f t="shared" si="5"/>
        <v>15,009,664.50</v>
      </c>
      <c r="I159" s="22" t="str">
        <f t="shared" si="6"/>
        <v>31.70%</v>
      </c>
      <c r="J159" s="22" t="str">
        <f t="shared" si="7"/>
        <v>68.30%</v>
      </c>
      <c r="K159" s="14" t="str">
        <f t="shared" si="8"/>
        <v>0.6871282208</v>
      </c>
    </row>
    <row r="160" ht="18.75" customHeight="1">
      <c r="B160" s="15" t="str">
        <f t="shared" si="1"/>
        <v>149</v>
      </c>
      <c r="C160" s="16" t="str">
        <f t="shared" si="2"/>
        <v>01 Jun 2042</v>
      </c>
      <c r="D160" s="17" t="str">
        <f t="shared" si="9"/>
        <v>15,009,664.50</v>
      </c>
      <c r="E160" s="17" t="str">
        <f t="shared" si="3"/>
        <v>(119,162.95)</v>
      </c>
      <c r="F160" s="17" t="str">
        <f t="shared" si="10"/>
        <v>38,823.47</v>
      </c>
      <c r="G160" s="17" t="str">
        <f t="shared" si="4"/>
        <v>80,339.47</v>
      </c>
      <c r="H160" s="17" t="str">
        <f t="shared" si="5"/>
        <v>14,929,325.03</v>
      </c>
      <c r="I160" s="18" t="str">
        <f t="shared" si="6"/>
        <v>32.58%</v>
      </c>
      <c r="J160" s="18" t="str">
        <f t="shared" si="7"/>
        <v>67.42%</v>
      </c>
      <c r="K160" s="14" t="str">
        <f t="shared" si="8"/>
        <v>0.6853555042</v>
      </c>
    </row>
    <row r="161" ht="18.75" customHeight="1">
      <c r="B161" s="19" t="str">
        <f t="shared" si="1"/>
        <v>150</v>
      </c>
      <c r="C161" s="20" t="str">
        <f t="shared" si="2"/>
        <v>01 Jul 2042</v>
      </c>
      <c r="D161" s="21" t="str">
        <f t="shared" si="9"/>
        <v>14,929,325.03</v>
      </c>
      <c r="E161" s="21" t="str">
        <f t="shared" si="3"/>
        <v>(119,162.95)</v>
      </c>
      <c r="F161" s="21" t="str">
        <f t="shared" si="10"/>
        <v>37,368.45</v>
      </c>
      <c r="G161" s="21" t="str">
        <f t="shared" si="4"/>
        <v>81,794.50</v>
      </c>
      <c r="H161" s="21" t="str">
        <f t="shared" si="5"/>
        <v>14,847,530.53</v>
      </c>
      <c r="I161" s="22" t="str">
        <f t="shared" si="6"/>
        <v>31.36%</v>
      </c>
      <c r="J161" s="22" t="str">
        <f t="shared" si="7"/>
        <v>68.64%</v>
      </c>
      <c r="K161" s="14" t="str">
        <f t="shared" si="8"/>
        <v>0.6836443266</v>
      </c>
    </row>
    <row r="162" ht="18.75" customHeight="1">
      <c r="B162" s="15" t="str">
        <f t="shared" si="1"/>
        <v>151</v>
      </c>
      <c r="C162" s="16" t="str">
        <f t="shared" si="2"/>
        <v>01 Aug 2042</v>
      </c>
      <c r="D162" s="17" t="str">
        <f t="shared" si="9"/>
        <v>14,847,530.53</v>
      </c>
      <c r="E162" s="17" t="str">
        <f t="shared" si="3"/>
        <v>(119,162.95)</v>
      </c>
      <c r="F162" s="17" t="str">
        <f t="shared" si="10"/>
        <v>38,404.10</v>
      </c>
      <c r="G162" s="17" t="str">
        <f t="shared" si="4"/>
        <v>80,758.84</v>
      </c>
      <c r="H162" s="17" t="str">
        <f t="shared" si="5"/>
        <v>14,766,771.69</v>
      </c>
      <c r="I162" s="18" t="str">
        <f t="shared" si="6"/>
        <v>32.23%</v>
      </c>
      <c r="J162" s="18" t="str">
        <f t="shared" si="7"/>
        <v>67.77%</v>
      </c>
      <c r="K162" s="14" t="str">
        <f t="shared" si="8"/>
        <v>0.681880598</v>
      </c>
    </row>
    <row r="163" ht="18.75" customHeight="1">
      <c r="B163" s="19" t="str">
        <f t="shared" si="1"/>
        <v>152</v>
      </c>
      <c r="C163" s="20" t="str">
        <f t="shared" si="2"/>
        <v>01 Sep 2042</v>
      </c>
      <c r="D163" s="21" t="str">
        <f t="shared" si="9"/>
        <v>14,766,771.69</v>
      </c>
      <c r="E163" s="21" t="str">
        <f t="shared" si="3"/>
        <v>(119,162.95)</v>
      </c>
      <c r="F163" s="21" t="str">
        <f t="shared" si="10"/>
        <v>38,195.22</v>
      </c>
      <c r="G163" s="21" t="str">
        <f t="shared" si="4"/>
        <v>80,967.73</v>
      </c>
      <c r="H163" s="21" t="str">
        <f t="shared" si="5"/>
        <v>14,685,803.96</v>
      </c>
      <c r="I163" s="22" t="str">
        <f t="shared" si="6"/>
        <v>32.05%</v>
      </c>
      <c r="J163" s="22" t="str">
        <f t="shared" si="7"/>
        <v>67.95%</v>
      </c>
      <c r="K163" s="14" t="str">
        <f t="shared" si="8"/>
        <v>0.6801214197</v>
      </c>
    </row>
    <row r="164" ht="18.75" customHeight="1">
      <c r="B164" s="15" t="str">
        <f t="shared" si="1"/>
        <v>153</v>
      </c>
      <c r="C164" s="16" t="str">
        <f t="shared" si="2"/>
        <v>01 Oct 2042</v>
      </c>
      <c r="D164" s="17" t="str">
        <f t="shared" si="9"/>
        <v>14,685,803.96</v>
      </c>
      <c r="E164" s="17" t="str">
        <f t="shared" si="3"/>
        <v>(119,162.95)</v>
      </c>
      <c r="F164" s="17" t="str">
        <f t="shared" si="10"/>
        <v>36,758.91</v>
      </c>
      <c r="G164" s="17" t="str">
        <f t="shared" si="4"/>
        <v>82,404.04</v>
      </c>
      <c r="H164" s="17" t="str">
        <f t="shared" si="5"/>
        <v>14,603,399.92</v>
      </c>
      <c r="I164" s="18" t="str">
        <f t="shared" si="6"/>
        <v>30.85%</v>
      </c>
      <c r="J164" s="18" t="str">
        <f t="shared" si="7"/>
        <v>69.15%</v>
      </c>
      <c r="K164" s="14" t="str">
        <f t="shared" si="8"/>
        <v>0.6784233104</v>
      </c>
    </row>
    <row r="165" ht="18.75" customHeight="1">
      <c r="B165" s="19" t="str">
        <f t="shared" si="1"/>
        <v>154</v>
      </c>
      <c r="C165" s="20" t="str">
        <f t="shared" si="2"/>
        <v>01 Nov 2042</v>
      </c>
      <c r="D165" s="21" t="str">
        <f t="shared" si="9"/>
        <v>14,603,399.92</v>
      </c>
      <c r="E165" s="21" t="str">
        <f t="shared" si="3"/>
        <v>(119,162.95)</v>
      </c>
      <c r="F165" s="21" t="str">
        <f t="shared" si="10"/>
        <v>37,772.64</v>
      </c>
      <c r="G165" s="21" t="str">
        <f t="shared" si="4"/>
        <v>81,390.30</v>
      </c>
      <c r="H165" s="21" t="str">
        <f t="shared" si="5"/>
        <v>14,522,009.62</v>
      </c>
      <c r="I165" s="22" t="str">
        <f t="shared" si="6"/>
        <v>31.70%</v>
      </c>
      <c r="J165" s="22" t="str">
        <f t="shared" si="7"/>
        <v>68.30%</v>
      </c>
      <c r="K165" s="14" t="str">
        <f t="shared" si="8"/>
        <v>0.6766730515</v>
      </c>
    </row>
    <row r="166" ht="18.75" customHeight="1">
      <c r="B166" s="15" t="str">
        <f t="shared" si="1"/>
        <v>155</v>
      </c>
      <c r="C166" s="16" t="str">
        <f t="shared" si="2"/>
        <v>01 Dec 2042</v>
      </c>
      <c r="D166" s="17" t="str">
        <f t="shared" si="9"/>
        <v>14,522,009.62</v>
      </c>
      <c r="E166" s="17" t="str">
        <f t="shared" si="3"/>
        <v>(119,162.95)</v>
      </c>
      <c r="F166" s="17" t="str">
        <f t="shared" si="10"/>
        <v>36,348.93</v>
      </c>
      <c r="G166" s="17" t="str">
        <f t="shared" si="4"/>
        <v>82,814.02</v>
      </c>
      <c r="H166" s="17" t="str">
        <f t="shared" si="5"/>
        <v>14,439,195.60</v>
      </c>
      <c r="I166" s="18" t="str">
        <f t="shared" si="6"/>
        <v>30.50%</v>
      </c>
      <c r="J166" s="18" t="str">
        <f t="shared" si="7"/>
        <v>69.50%</v>
      </c>
      <c r="K166" s="14" t="str">
        <f t="shared" si="8"/>
        <v>0.674983552</v>
      </c>
    </row>
    <row r="167" ht="18.75" customHeight="1">
      <c r="B167" s="19" t="str">
        <f t="shared" si="1"/>
        <v>156</v>
      </c>
      <c r="C167" s="20" t="str">
        <f t="shared" si="2"/>
        <v>01 Jan 2043</v>
      </c>
      <c r="D167" s="21" t="str">
        <f t="shared" si="9"/>
        <v>14,439,195.60</v>
      </c>
      <c r="E167" s="21" t="str">
        <f t="shared" si="3"/>
        <v>(119,162.95)</v>
      </c>
      <c r="F167" s="21" t="str">
        <f t="shared" si="10"/>
        <v>37,347.92</v>
      </c>
      <c r="G167" s="21" t="str">
        <f t="shared" si="4"/>
        <v>81,815.03</v>
      </c>
      <c r="H167" s="21" t="str">
        <f t="shared" si="5"/>
        <v>14,357,380.58</v>
      </c>
      <c r="I167" s="22" t="str">
        <f t="shared" si="6"/>
        <v>31.34%</v>
      </c>
      <c r="J167" s="22" t="str">
        <f t="shared" si="7"/>
        <v>68.66%</v>
      </c>
      <c r="K167" s="14" t="str">
        <f t="shared" si="8"/>
        <v>0.6732421673</v>
      </c>
    </row>
    <row r="168" ht="18.75" customHeight="1">
      <c r="B168" s="15" t="str">
        <f t="shared" si="1"/>
        <v>157</v>
      </c>
      <c r="C168" s="16" t="str">
        <f t="shared" si="2"/>
        <v>01 Feb 2043</v>
      </c>
      <c r="D168" s="17" t="str">
        <f t="shared" si="9"/>
        <v>14,357,380.58</v>
      </c>
      <c r="E168" s="17" t="str">
        <f t="shared" si="3"/>
        <v>(119,162.95)</v>
      </c>
      <c r="F168" s="17" t="str">
        <f t="shared" si="10"/>
        <v>37,136.30</v>
      </c>
      <c r="G168" s="17" t="str">
        <f t="shared" si="4"/>
        <v>82,026.65</v>
      </c>
      <c r="H168" s="17" t="str">
        <f t="shared" si="5"/>
        <v>14,275,353.93</v>
      </c>
      <c r="I168" s="18" t="str">
        <f t="shared" si="6"/>
        <v>31.16%</v>
      </c>
      <c r="J168" s="18" t="str">
        <f t="shared" si="7"/>
        <v>68.84%</v>
      </c>
      <c r="K168" s="14" t="str">
        <f t="shared" si="8"/>
        <v>0.6715052752</v>
      </c>
    </row>
    <row r="169" ht="18.75" customHeight="1">
      <c r="B169" s="19" t="str">
        <f t="shared" si="1"/>
        <v>158</v>
      </c>
      <c r="C169" s="20" t="str">
        <f t="shared" si="2"/>
        <v>01 Mar 2043</v>
      </c>
      <c r="D169" s="21" t="str">
        <f t="shared" si="9"/>
        <v>14,275,353.93</v>
      </c>
      <c r="E169" s="21" t="str">
        <f t="shared" si="3"/>
        <v>(119,162.95)</v>
      </c>
      <c r="F169" s="21" t="str">
        <f t="shared" si="10"/>
        <v>33,346.66</v>
      </c>
      <c r="G169" s="21" t="str">
        <f t="shared" si="4"/>
        <v>85,816.29</v>
      </c>
      <c r="H169" s="21" t="str">
        <f t="shared" si="5"/>
        <v>14,189,537.64</v>
      </c>
      <c r="I169" s="22" t="str">
        <f t="shared" si="6"/>
        <v>27.98%</v>
      </c>
      <c r="J169" s="22" t="str">
        <f t="shared" si="7"/>
        <v>72.02%</v>
      </c>
      <c r="K169" s="14" t="str">
        <f t="shared" si="8"/>
        <v>0.6699403213</v>
      </c>
    </row>
    <row r="170" ht="18.75" customHeight="1">
      <c r="B170" s="15" t="str">
        <f t="shared" si="1"/>
        <v>159</v>
      </c>
      <c r="C170" s="16" t="str">
        <f t="shared" si="2"/>
        <v>01 Apr 2043</v>
      </c>
      <c r="D170" s="17" t="str">
        <f t="shared" si="9"/>
        <v>14,189,537.64</v>
      </c>
      <c r="E170" s="17" t="str">
        <f t="shared" si="3"/>
        <v>(119,162.95)</v>
      </c>
      <c r="F170" s="17" t="str">
        <f t="shared" si="10"/>
        <v>36,702.16</v>
      </c>
      <c r="G170" s="17" t="str">
        <f t="shared" si="4"/>
        <v>82,460.78</v>
      </c>
      <c r="H170" s="17" t="str">
        <f t="shared" si="5"/>
        <v>14,107,076.86</v>
      </c>
      <c r="I170" s="18" t="str">
        <f t="shared" si="6"/>
        <v>30.80%</v>
      </c>
      <c r="J170" s="18" t="str">
        <f t="shared" si="7"/>
        <v>69.20%</v>
      </c>
      <c r="K170" s="14" t="str">
        <f t="shared" si="8"/>
        <v>0.6682119476</v>
      </c>
    </row>
    <row r="171" ht="18.75" customHeight="1">
      <c r="B171" s="19" t="str">
        <f t="shared" si="1"/>
        <v>160</v>
      </c>
      <c r="C171" s="20" t="str">
        <f t="shared" si="2"/>
        <v>01 May 2043</v>
      </c>
      <c r="D171" s="21" t="str">
        <f t="shared" si="9"/>
        <v>14,107,076.86</v>
      </c>
      <c r="E171" s="21" t="str">
        <f t="shared" si="3"/>
        <v>(119,162.95)</v>
      </c>
      <c r="F171" s="21" t="str">
        <f t="shared" si="10"/>
        <v>35,310.34</v>
      </c>
      <c r="G171" s="21" t="str">
        <f t="shared" si="4"/>
        <v>83,852.61</v>
      </c>
      <c r="H171" s="21" t="str">
        <f t="shared" si="5"/>
        <v>14,023,224.25</v>
      </c>
      <c r="I171" s="22" t="str">
        <f t="shared" si="6"/>
        <v>29.63%</v>
      </c>
      <c r="J171" s="22" t="str">
        <f t="shared" si="7"/>
        <v>70.37%</v>
      </c>
      <c r="K171" s="14" t="str">
        <f t="shared" si="8"/>
        <v>0.6665435736</v>
      </c>
    </row>
    <row r="172" ht="18.75" customHeight="1">
      <c r="B172" s="15" t="str">
        <f t="shared" si="1"/>
        <v>161</v>
      </c>
      <c r="C172" s="16" t="str">
        <f t="shared" si="2"/>
        <v>01 Jun 2043</v>
      </c>
      <c r="D172" s="17" t="str">
        <f t="shared" si="9"/>
        <v>14,023,224.25</v>
      </c>
      <c r="E172" s="17" t="str">
        <f t="shared" si="3"/>
        <v>(119,162.95)</v>
      </c>
      <c r="F172" s="17" t="str">
        <f t="shared" si="10"/>
        <v>36,271.98</v>
      </c>
      <c r="G172" s="17" t="str">
        <f t="shared" si="4"/>
        <v>82,890.96</v>
      </c>
      <c r="H172" s="17" t="str">
        <f t="shared" si="5"/>
        <v>13,940,333.29</v>
      </c>
      <c r="I172" s="18" t="str">
        <f t="shared" si="6"/>
        <v>30.44%</v>
      </c>
      <c r="J172" s="18" t="str">
        <f t="shared" si="7"/>
        <v>69.56%</v>
      </c>
      <c r="K172" s="14" t="str">
        <f t="shared" si="8"/>
        <v>0.6648239631</v>
      </c>
    </row>
    <row r="173" ht="18.75" customHeight="1">
      <c r="B173" s="19" t="str">
        <f t="shared" si="1"/>
        <v>162</v>
      </c>
      <c r="C173" s="20" t="str">
        <f t="shared" si="2"/>
        <v>01 Jul 2043</v>
      </c>
      <c r="D173" s="21" t="str">
        <f t="shared" si="9"/>
        <v>13,940,333.29</v>
      </c>
      <c r="E173" s="21" t="str">
        <f t="shared" si="3"/>
        <v>(119,162.95)</v>
      </c>
      <c r="F173" s="21" t="str">
        <f t="shared" si="10"/>
        <v>34,892.98</v>
      </c>
      <c r="G173" s="21" t="str">
        <f t="shared" si="4"/>
        <v>84,269.97</v>
      </c>
      <c r="H173" s="21" t="str">
        <f t="shared" si="5"/>
        <v>13,856,063.32</v>
      </c>
      <c r="I173" s="22" t="str">
        <f t="shared" si="6"/>
        <v>29.28%</v>
      </c>
      <c r="J173" s="22" t="str">
        <f t="shared" si="7"/>
        <v>70.72%</v>
      </c>
      <c r="K173" s="14" t="str">
        <f t="shared" si="8"/>
        <v>0.6631640481</v>
      </c>
    </row>
    <row r="174" ht="18.75" customHeight="1">
      <c r="B174" s="15" t="str">
        <f t="shared" si="1"/>
        <v>163</v>
      </c>
      <c r="C174" s="16" t="str">
        <f t="shared" si="2"/>
        <v>01 Aug 2043</v>
      </c>
      <c r="D174" s="17" t="str">
        <f t="shared" si="9"/>
        <v>13,856,063.32</v>
      </c>
      <c r="E174" s="17" t="str">
        <f t="shared" si="3"/>
        <v>(119,162.95)</v>
      </c>
      <c r="F174" s="17" t="str">
        <f t="shared" si="10"/>
        <v>35,839.61</v>
      </c>
      <c r="G174" s="17" t="str">
        <f t="shared" si="4"/>
        <v>83,323.34</v>
      </c>
      <c r="H174" s="17" t="str">
        <f t="shared" si="5"/>
        <v>13,772,739.99</v>
      </c>
      <c r="I174" s="18" t="str">
        <f t="shared" si="6"/>
        <v>30.08%</v>
      </c>
      <c r="J174" s="18" t="str">
        <f t="shared" si="7"/>
        <v>69.92%</v>
      </c>
      <c r="K174" s="14" t="str">
        <f t="shared" si="8"/>
        <v>0.6614531565</v>
      </c>
    </row>
    <row r="175" ht="18.75" customHeight="1">
      <c r="B175" s="19" t="str">
        <f t="shared" si="1"/>
        <v>164</v>
      </c>
      <c r="C175" s="20" t="str">
        <f t="shared" si="2"/>
        <v>01 Sep 2043</v>
      </c>
      <c r="D175" s="21" t="str">
        <f t="shared" si="9"/>
        <v>13,772,739.99</v>
      </c>
      <c r="E175" s="21" t="str">
        <f t="shared" si="3"/>
        <v>(119,162.95)</v>
      </c>
      <c r="F175" s="21" t="str">
        <f t="shared" si="10"/>
        <v>35,624.09</v>
      </c>
      <c r="G175" s="21" t="str">
        <f t="shared" si="4"/>
        <v>83,538.86</v>
      </c>
      <c r="H175" s="21" t="str">
        <f t="shared" si="5"/>
        <v>13,689,201.13</v>
      </c>
      <c r="I175" s="22" t="str">
        <f t="shared" si="6"/>
        <v>29.90%</v>
      </c>
      <c r="J175" s="22" t="str">
        <f t="shared" si="7"/>
        <v>70.10%</v>
      </c>
      <c r="K175" s="14" t="str">
        <f t="shared" si="8"/>
        <v>0.6597466787</v>
      </c>
    </row>
    <row r="176" ht="18.75" customHeight="1">
      <c r="B176" s="15" t="str">
        <f t="shared" si="1"/>
        <v>165</v>
      </c>
      <c r="C176" s="16" t="str">
        <f t="shared" si="2"/>
        <v>01 Oct 2043</v>
      </c>
      <c r="D176" s="17" t="str">
        <f t="shared" si="9"/>
        <v>13,689,201.13</v>
      </c>
      <c r="E176" s="17" t="str">
        <f t="shared" si="3"/>
        <v>(119,162.95)</v>
      </c>
      <c r="F176" s="17" t="str">
        <f t="shared" si="10"/>
        <v>34,264.39</v>
      </c>
      <c r="G176" s="17" t="str">
        <f t="shared" si="4"/>
        <v>84,898.56</v>
      </c>
      <c r="H176" s="17" t="str">
        <f t="shared" si="5"/>
        <v>13,604,302.57</v>
      </c>
      <c r="I176" s="18" t="str">
        <f t="shared" si="6"/>
        <v>28.75%</v>
      </c>
      <c r="J176" s="18" t="str">
        <f t="shared" si="7"/>
        <v>71.25%</v>
      </c>
      <c r="K176" s="14" t="str">
        <f t="shared" si="8"/>
        <v>0.6580994406</v>
      </c>
    </row>
    <row r="177" ht="18.75" customHeight="1">
      <c r="B177" s="19" t="str">
        <f t="shared" si="1"/>
        <v>166</v>
      </c>
      <c r="C177" s="20" t="str">
        <f t="shared" si="2"/>
        <v>01 Nov 2043</v>
      </c>
      <c r="D177" s="21" t="str">
        <f t="shared" si="9"/>
        <v>13,604,302.57</v>
      </c>
      <c r="E177" s="21" t="str">
        <f t="shared" si="3"/>
        <v>(119,162.95)</v>
      </c>
      <c r="F177" s="21" t="str">
        <f t="shared" si="10"/>
        <v>35,188.41</v>
      </c>
      <c r="G177" s="21" t="str">
        <f t="shared" si="4"/>
        <v>83,974.53</v>
      </c>
      <c r="H177" s="21" t="str">
        <f t="shared" si="5"/>
        <v>13,520,328.04</v>
      </c>
      <c r="I177" s="22" t="str">
        <f t="shared" si="6"/>
        <v>29.53%</v>
      </c>
      <c r="J177" s="22" t="str">
        <f t="shared" si="7"/>
        <v>70.47%</v>
      </c>
      <c r="K177" s="14" t="str">
        <f t="shared" si="8"/>
        <v>0.656401615</v>
      </c>
    </row>
    <row r="178" ht="18.75" customHeight="1">
      <c r="B178" s="15" t="str">
        <f t="shared" si="1"/>
        <v>167</v>
      </c>
      <c r="C178" s="16" t="str">
        <f t="shared" si="2"/>
        <v>01 Dec 2043</v>
      </c>
      <c r="D178" s="17" t="str">
        <f t="shared" si="9"/>
        <v>13,520,328.04</v>
      </c>
      <c r="E178" s="17" t="str">
        <f t="shared" si="3"/>
        <v>(119,162.95)</v>
      </c>
      <c r="F178" s="17" t="str">
        <f t="shared" si="10"/>
        <v>33,841.69</v>
      </c>
      <c r="G178" s="17" t="str">
        <f t="shared" si="4"/>
        <v>85,321.25</v>
      </c>
      <c r="H178" s="17" t="str">
        <f t="shared" si="5"/>
        <v>13,435,006.79</v>
      </c>
      <c r="I178" s="18" t="str">
        <f t="shared" si="6"/>
        <v>28.40%</v>
      </c>
      <c r="J178" s="18" t="str">
        <f t="shared" si="7"/>
        <v>71.60%</v>
      </c>
      <c r="K178" s="14" t="str">
        <f t="shared" si="8"/>
        <v>0.6547627288</v>
      </c>
    </row>
    <row r="179" ht="18.75" customHeight="1">
      <c r="B179" s="19" t="str">
        <f t="shared" si="1"/>
        <v>168</v>
      </c>
      <c r="C179" s="20" t="str">
        <f t="shared" si="2"/>
        <v>01 Jan 2044</v>
      </c>
      <c r="D179" s="21" t="str">
        <f t="shared" si="9"/>
        <v>13,435,006.79</v>
      </c>
      <c r="E179" s="21" t="str">
        <f t="shared" si="3"/>
        <v>(119,162.95)</v>
      </c>
      <c r="F179" s="21" t="str">
        <f t="shared" si="10"/>
        <v>34,750.52</v>
      </c>
      <c r="G179" s="21" t="str">
        <f t="shared" si="4"/>
        <v>84,412.43</v>
      </c>
      <c r="H179" s="21" t="str">
        <f t="shared" si="5"/>
        <v>13,350,594.36</v>
      </c>
      <c r="I179" s="22" t="str">
        <f t="shared" si="6"/>
        <v>29.16%</v>
      </c>
      <c r="J179" s="22" t="str">
        <f t="shared" si="7"/>
        <v>70.84%</v>
      </c>
      <c r="K179" s="14" t="str">
        <f t="shared" si="8"/>
        <v>0.6530735116</v>
      </c>
    </row>
    <row r="180" ht="18.75" customHeight="1">
      <c r="B180" s="15" t="str">
        <f t="shared" si="1"/>
        <v>169</v>
      </c>
      <c r="C180" s="16" t="str">
        <f t="shared" si="2"/>
        <v>01 Feb 2044</v>
      </c>
      <c r="D180" s="17" t="str">
        <f t="shared" si="9"/>
        <v>13,350,594.36</v>
      </c>
      <c r="E180" s="17" t="str">
        <f t="shared" si="3"/>
        <v>(119,162.95)</v>
      </c>
      <c r="F180" s="17" t="str">
        <f t="shared" si="10"/>
        <v>34,532.18</v>
      </c>
      <c r="G180" s="17" t="str">
        <f t="shared" si="4"/>
        <v>84,630.76</v>
      </c>
      <c r="H180" s="17" t="str">
        <f t="shared" si="5"/>
        <v>13,265,963.60</v>
      </c>
      <c r="I180" s="18" t="str">
        <f t="shared" si="6"/>
        <v>28.98%</v>
      </c>
      <c r="J180" s="18" t="str">
        <f t="shared" si="7"/>
        <v>71.02%</v>
      </c>
      <c r="K180" s="14" t="str">
        <f t="shared" si="8"/>
        <v>0.6513886524</v>
      </c>
    </row>
    <row r="181" ht="18.75" customHeight="1">
      <c r="B181" s="19" t="str">
        <f t="shared" si="1"/>
        <v>170</v>
      </c>
      <c r="C181" s="20" t="str">
        <f t="shared" si="2"/>
        <v>01 Mar 2044</v>
      </c>
      <c r="D181" s="21" t="str">
        <f t="shared" si="9"/>
        <v>13,265,963.60</v>
      </c>
      <c r="E181" s="21" t="str">
        <f t="shared" si="3"/>
        <v>(119,162.95)</v>
      </c>
      <c r="F181" s="21" t="str">
        <f t="shared" si="10"/>
        <v>32,096.84</v>
      </c>
      <c r="G181" s="21" t="str">
        <f t="shared" si="4"/>
        <v>87,066.10</v>
      </c>
      <c r="H181" s="21" t="str">
        <f t="shared" si="5"/>
        <v>13,178,897.50</v>
      </c>
      <c r="I181" s="22" t="str">
        <f t="shared" si="6"/>
        <v>26.94%</v>
      </c>
      <c r="J181" s="22" t="str">
        <f t="shared" si="7"/>
        <v>73.06%</v>
      </c>
      <c r="K181" s="14" t="str">
        <f t="shared" si="8"/>
        <v>0.6498164292</v>
      </c>
    </row>
    <row r="182" ht="18.75" customHeight="1">
      <c r="B182" s="15" t="str">
        <f t="shared" si="1"/>
        <v>171</v>
      </c>
      <c r="C182" s="16" t="str">
        <f t="shared" si="2"/>
        <v>01 Apr 2044</v>
      </c>
      <c r="D182" s="17" t="str">
        <f t="shared" si="9"/>
        <v>13,178,897.50</v>
      </c>
      <c r="E182" s="17" t="str">
        <f t="shared" si="3"/>
        <v>(119,162.95)</v>
      </c>
      <c r="F182" s="17" t="str">
        <f t="shared" si="10"/>
        <v>34,088.08</v>
      </c>
      <c r="G182" s="17" t="str">
        <f t="shared" si="4"/>
        <v>85,074.87</v>
      </c>
      <c r="H182" s="17" t="str">
        <f t="shared" si="5"/>
        <v>13,093,822.63</v>
      </c>
      <c r="I182" s="18" t="str">
        <f t="shared" si="6"/>
        <v>28.61%</v>
      </c>
      <c r="J182" s="18" t="str">
        <f t="shared" si="7"/>
        <v>71.39%</v>
      </c>
      <c r="K182" s="14" t="str">
        <f t="shared" si="8"/>
        <v>0.648139973</v>
      </c>
    </row>
    <row r="183" ht="18.75" customHeight="1">
      <c r="B183" s="19" t="str">
        <f t="shared" si="1"/>
        <v>172</v>
      </c>
      <c r="C183" s="20" t="str">
        <f t="shared" si="2"/>
        <v>01 May 2044</v>
      </c>
      <c r="D183" s="21" t="str">
        <f t="shared" si="9"/>
        <v>13,093,822.63</v>
      </c>
      <c r="E183" s="21" t="str">
        <f t="shared" si="3"/>
        <v>(119,162.95)</v>
      </c>
      <c r="F183" s="21" t="str">
        <f t="shared" si="10"/>
        <v>32,774.14</v>
      </c>
      <c r="G183" s="21" t="str">
        <f t="shared" si="4"/>
        <v>86,388.80</v>
      </c>
      <c r="H183" s="21" t="str">
        <f t="shared" si="5"/>
        <v>13,007,433.82</v>
      </c>
      <c r="I183" s="22" t="str">
        <f t="shared" si="6"/>
        <v>27.50%</v>
      </c>
      <c r="J183" s="22" t="str">
        <f t="shared" si="7"/>
        <v>72.50%</v>
      </c>
      <c r="K183" s="14" t="str">
        <f t="shared" si="8"/>
        <v>0.6465217142</v>
      </c>
    </row>
    <row r="184" ht="18.75" customHeight="1">
      <c r="B184" s="15" t="str">
        <f t="shared" si="1"/>
        <v>173</v>
      </c>
      <c r="C184" s="16" t="str">
        <f t="shared" si="2"/>
        <v>01 Jun 2044</v>
      </c>
      <c r="D184" s="17" t="str">
        <f t="shared" si="9"/>
        <v>13,007,433.82</v>
      </c>
      <c r="E184" s="17" t="str">
        <f t="shared" si="3"/>
        <v>(119,162.95)</v>
      </c>
      <c r="F184" s="17" t="str">
        <f t="shared" si="10"/>
        <v>33,644.57</v>
      </c>
      <c r="G184" s="17" t="str">
        <f t="shared" si="4"/>
        <v>85,518.37</v>
      </c>
      <c r="H184" s="17" t="str">
        <f t="shared" si="5"/>
        <v>12,921,915.45</v>
      </c>
      <c r="I184" s="18" t="str">
        <f t="shared" si="6"/>
        <v>28.23%</v>
      </c>
      <c r="J184" s="18" t="str">
        <f t="shared" si="7"/>
        <v>71.77%</v>
      </c>
      <c r="K184" s="14" t="str">
        <f t="shared" si="8"/>
        <v>0.6448537579</v>
      </c>
    </row>
    <row r="185" ht="18.75" customHeight="1">
      <c r="B185" s="19" t="str">
        <f t="shared" si="1"/>
        <v>174</v>
      </c>
      <c r="C185" s="20" t="str">
        <f t="shared" si="2"/>
        <v>01 Jul 2044</v>
      </c>
      <c r="D185" s="21" t="str">
        <f t="shared" si="9"/>
        <v>12,921,915.45</v>
      </c>
      <c r="E185" s="21" t="str">
        <f t="shared" si="3"/>
        <v>(119,162.95)</v>
      </c>
      <c r="F185" s="21" t="str">
        <f t="shared" si="10"/>
        <v>32,343.85</v>
      </c>
      <c r="G185" s="21" t="str">
        <f t="shared" si="4"/>
        <v>86,819.09</v>
      </c>
      <c r="H185" s="21" t="str">
        <f t="shared" si="5"/>
        <v>12,835,096.36</v>
      </c>
      <c r="I185" s="22" t="str">
        <f t="shared" si="6"/>
        <v>27.14%</v>
      </c>
      <c r="J185" s="22" t="str">
        <f t="shared" si="7"/>
        <v>72.86%</v>
      </c>
      <c r="K185" s="14" t="str">
        <f t="shared" si="8"/>
        <v>0.643243704</v>
      </c>
    </row>
    <row r="186" ht="18.75" customHeight="1">
      <c r="B186" s="15" t="str">
        <f t="shared" si="1"/>
        <v>175</v>
      </c>
      <c r="C186" s="16" t="str">
        <f t="shared" si="2"/>
        <v>01 Aug 2044</v>
      </c>
      <c r="D186" s="17" t="str">
        <f t="shared" si="9"/>
        <v>12,835,096.36</v>
      </c>
      <c r="E186" s="17" t="str">
        <f t="shared" si="3"/>
        <v>(119,162.95)</v>
      </c>
      <c r="F186" s="17" t="str">
        <f t="shared" si="10"/>
        <v>33,198.81</v>
      </c>
      <c r="G186" s="17" t="str">
        <f t="shared" si="4"/>
        <v>85,964.13</v>
      </c>
      <c r="H186" s="17" t="str">
        <f t="shared" si="5"/>
        <v>12,749,132.22</v>
      </c>
      <c r="I186" s="18" t="str">
        <f t="shared" si="6"/>
        <v>27.86%</v>
      </c>
      <c r="J186" s="18" t="str">
        <f t="shared" si="7"/>
        <v>72.14%</v>
      </c>
      <c r="K186" s="14" t="str">
        <f t="shared" si="8"/>
        <v>0.6415842047</v>
      </c>
    </row>
    <row r="187" ht="18.75" customHeight="1">
      <c r="B187" s="19" t="str">
        <f t="shared" si="1"/>
        <v>176</v>
      </c>
      <c r="C187" s="20" t="str">
        <f t="shared" si="2"/>
        <v>01 Sep 2044</v>
      </c>
      <c r="D187" s="21" t="str">
        <f t="shared" si="9"/>
        <v>12,749,132.22</v>
      </c>
      <c r="E187" s="21" t="str">
        <f t="shared" si="3"/>
        <v>(119,162.95)</v>
      </c>
      <c r="F187" s="21" t="str">
        <f t="shared" si="10"/>
        <v>32,976.46</v>
      </c>
      <c r="G187" s="21" t="str">
        <f t="shared" si="4"/>
        <v>86,186.49</v>
      </c>
      <c r="H187" s="21" t="str">
        <f t="shared" si="5"/>
        <v>12,662,945.74</v>
      </c>
      <c r="I187" s="22" t="str">
        <f t="shared" si="6"/>
        <v>27.67%</v>
      </c>
      <c r="J187" s="22" t="str">
        <f t="shared" si="7"/>
        <v>72.33%</v>
      </c>
      <c r="K187" s="14" t="str">
        <f t="shared" si="8"/>
        <v>0.6399289867</v>
      </c>
    </row>
    <row r="188" ht="18.75" customHeight="1">
      <c r="B188" s="15" t="str">
        <f t="shared" si="1"/>
        <v>177</v>
      </c>
      <c r="C188" s="16" t="str">
        <f t="shared" si="2"/>
        <v>01 Oct 2044</v>
      </c>
      <c r="D188" s="17" t="str">
        <f t="shared" si="9"/>
        <v>12,662,945.74</v>
      </c>
      <c r="E188" s="17" t="str">
        <f t="shared" si="3"/>
        <v>(119,162.95)</v>
      </c>
      <c r="F188" s="17" t="str">
        <f t="shared" si="10"/>
        <v>31,695.65</v>
      </c>
      <c r="G188" s="17" t="str">
        <f t="shared" si="4"/>
        <v>87,467.30</v>
      </c>
      <c r="H188" s="17" t="str">
        <f t="shared" si="5"/>
        <v>12,575,478.44</v>
      </c>
      <c r="I188" s="18" t="str">
        <f t="shared" si="6"/>
        <v>26.60%</v>
      </c>
      <c r="J188" s="18" t="str">
        <f t="shared" si="7"/>
        <v>73.40%</v>
      </c>
      <c r="K188" s="14" t="str">
        <f t="shared" si="8"/>
        <v>0.6383312289</v>
      </c>
    </row>
    <row r="189" ht="18.75" customHeight="1">
      <c r="B189" s="19" t="str">
        <f t="shared" si="1"/>
        <v>178</v>
      </c>
      <c r="C189" s="20" t="str">
        <f t="shared" si="2"/>
        <v>01 Nov 2044</v>
      </c>
      <c r="D189" s="21" t="str">
        <f t="shared" si="9"/>
        <v>12,575,478.44</v>
      </c>
      <c r="E189" s="21" t="str">
        <f t="shared" si="3"/>
        <v>(119,162.95)</v>
      </c>
      <c r="F189" s="21" t="str">
        <f t="shared" si="10"/>
        <v>32,527.29</v>
      </c>
      <c r="G189" s="21" t="str">
        <f t="shared" si="4"/>
        <v>86,635.65</v>
      </c>
      <c r="H189" s="21" t="str">
        <f t="shared" si="5"/>
        <v>12,488,842.79</v>
      </c>
      <c r="I189" s="22" t="str">
        <f t="shared" si="6"/>
        <v>27.30%</v>
      </c>
      <c r="J189" s="22" t="str">
        <f t="shared" si="7"/>
        <v>72.70%</v>
      </c>
      <c r="K189" s="14" t="str">
        <f t="shared" si="8"/>
        <v>0.6366844032</v>
      </c>
    </row>
    <row r="190" ht="18.75" customHeight="1">
      <c r="B190" s="15" t="str">
        <f t="shared" si="1"/>
        <v>179</v>
      </c>
      <c r="C190" s="16" t="str">
        <f t="shared" si="2"/>
        <v>01 Dec 2044</v>
      </c>
      <c r="D190" s="17" t="str">
        <f t="shared" si="9"/>
        <v>12,488,842.79</v>
      </c>
      <c r="E190" s="17" t="str">
        <f t="shared" si="3"/>
        <v>(119,162.95)</v>
      </c>
      <c r="F190" s="17" t="str">
        <f t="shared" si="10"/>
        <v>31,259.86</v>
      </c>
      <c r="G190" s="17" t="str">
        <f t="shared" si="4"/>
        <v>87,903.08</v>
      </c>
      <c r="H190" s="17" t="str">
        <f t="shared" si="5"/>
        <v>12,400,939.71</v>
      </c>
      <c r="I190" s="18" t="str">
        <f t="shared" si="6"/>
        <v>26.23%</v>
      </c>
      <c r="J190" s="18" t="str">
        <f t="shared" si="7"/>
        <v>73.77%</v>
      </c>
      <c r="K190" s="14" t="str">
        <f t="shared" si="8"/>
        <v>0.6350947463</v>
      </c>
    </row>
    <row r="191" ht="18.75" customHeight="1">
      <c r="B191" s="19" t="str">
        <f t="shared" si="1"/>
        <v>180</v>
      </c>
      <c r="C191" s="20" t="str">
        <f t="shared" si="2"/>
        <v>01 Jan 2045</v>
      </c>
      <c r="D191" s="21" t="str">
        <f t="shared" si="9"/>
        <v>12,400,939.71</v>
      </c>
      <c r="E191" s="21" t="str">
        <f t="shared" si="3"/>
        <v>(119,162.95)</v>
      </c>
      <c r="F191" s="21" t="str">
        <f t="shared" si="10"/>
        <v>32,075.84</v>
      </c>
      <c r="G191" s="21" t="str">
        <f t="shared" si="4"/>
        <v>87,087.11</v>
      </c>
      <c r="H191" s="21" t="str">
        <f t="shared" si="5"/>
        <v>12,313,852.60</v>
      </c>
      <c r="I191" s="22" t="str">
        <f t="shared" si="6"/>
        <v>26.92%</v>
      </c>
      <c r="J191" s="22" t="str">
        <f t="shared" si="7"/>
        <v>73.08%</v>
      </c>
      <c r="K191" s="14" t="str">
        <f t="shared" si="8"/>
        <v>0.6334562705</v>
      </c>
    </row>
    <row r="192" ht="18.75" customHeight="1">
      <c r="B192" s="15" t="str">
        <f t="shared" si="1"/>
        <v>181</v>
      </c>
      <c r="C192" s="16" t="str">
        <f t="shared" si="2"/>
        <v>01 Feb 2045</v>
      </c>
      <c r="D192" s="17" t="str">
        <f t="shared" si="9"/>
        <v>12,313,852.60</v>
      </c>
      <c r="E192" s="17" t="str">
        <f t="shared" si="3"/>
        <v>(119,162.95)</v>
      </c>
      <c r="F192" s="17" t="str">
        <f t="shared" si="10"/>
        <v>31,850.58</v>
      </c>
      <c r="G192" s="17" t="str">
        <f t="shared" si="4"/>
        <v>87,312.36</v>
      </c>
      <c r="H192" s="17" t="str">
        <f t="shared" si="5"/>
        <v>12,226,540.23</v>
      </c>
      <c r="I192" s="18" t="str">
        <f t="shared" si="6"/>
        <v>26.73%</v>
      </c>
      <c r="J192" s="18" t="str">
        <f t="shared" si="7"/>
        <v>73.27%</v>
      </c>
      <c r="K192" s="14" t="str">
        <f t="shared" si="8"/>
        <v>0.6318220217</v>
      </c>
    </row>
    <row r="193" ht="18.75" customHeight="1">
      <c r="B193" s="19" t="str">
        <f t="shared" si="1"/>
        <v>182</v>
      </c>
      <c r="C193" s="20" t="str">
        <f t="shared" si="2"/>
        <v>01 Mar 2045</v>
      </c>
      <c r="D193" s="21" t="str">
        <f t="shared" si="9"/>
        <v>12,226,540.23</v>
      </c>
      <c r="E193" s="21" t="str">
        <f t="shared" si="3"/>
        <v>(119,162.95)</v>
      </c>
      <c r="F193" s="21" t="str">
        <f t="shared" si="10"/>
        <v>28,560.71</v>
      </c>
      <c r="G193" s="21" t="str">
        <f t="shared" si="4"/>
        <v>90,602.23</v>
      </c>
      <c r="H193" s="21" t="str">
        <f t="shared" si="5"/>
        <v>12,135,938.00</v>
      </c>
      <c r="I193" s="22" t="str">
        <f t="shared" si="6"/>
        <v>23.97%</v>
      </c>
      <c r="J193" s="22" t="str">
        <f t="shared" si="7"/>
        <v>76.03%</v>
      </c>
      <c r="K193" s="14" t="str">
        <f t="shared" si="8"/>
        <v>0.6303495502</v>
      </c>
    </row>
    <row r="194" ht="18.75" customHeight="1">
      <c r="B194" s="15" t="str">
        <f t="shared" si="1"/>
        <v>183</v>
      </c>
      <c r="C194" s="16" t="str">
        <f t="shared" si="2"/>
        <v>01 Apr 2045</v>
      </c>
      <c r="D194" s="17" t="str">
        <f t="shared" si="9"/>
        <v>12,135,938.00</v>
      </c>
      <c r="E194" s="17" t="str">
        <f t="shared" si="3"/>
        <v>(119,162.95)</v>
      </c>
      <c r="F194" s="17" t="str">
        <f t="shared" si="10"/>
        <v>31,390.39</v>
      </c>
      <c r="G194" s="17" t="str">
        <f t="shared" si="4"/>
        <v>87,772.55</v>
      </c>
      <c r="H194" s="17" t="str">
        <f t="shared" si="5"/>
        <v>12,048,165.45</v>
      </c>
      <c r="I194" s="18" t="str">
        <f t="shared" si="6"/>
        <v>26.34%</v>
      </c>
      <c r="J194" s="18" t="str">
        <f t="shared" si="7"/>
        <v>73.66%</v>
      </c>
      <c r="K194" s="14" t="str">
        <f t="shared" si="8"/>
        <v>0.6287233164</v>
      </c>
    </row>
    <row r="195" ht="18.75" customHeight="1">
      <c r="B195" s="19" t="str">
        <f t="shared" si="1"/>
        <v>184</v>
      </c>
      <c r="C195" s="20" t="str">
        <f t="shared" si="2"/>
        <v>01 May 2045</v>
      </c>
      <c r="D195" s="21" t="str">
        <f t="shared" si="9"/>
        <v>12,048,165.45</v>
      </c>
      <c r="E195" s="21" t="str">
        <f t="shared" si="3"/>
        <v>(119,162.95)</v>
      </c>
      <c r="F195" s="21" t="str">
        <f t="shared" si="10"/>
        <v>30,156.84</v>
      </c>
      <c r="G195" s="21" t="str">
        <f t="shared" si="4"/>
        <v>89,006.11</v>
      </c>
      <c r="H195" s="21" t="str">
        <f t="shared" si="5"/>
        <v>11,959,159.34</v>
      </c>
      <c r="I195" s="22" t="str">
        <f t="shared" si="6"/>
        <v>25.31%</v>
      </c>
      <c r="J195" s="22" t="str">
        <f t="shared" si="7"/>
        <v>74.69%</v>
      </c>
      <c r="K195" s="14" t="str">
        <f t="shared" si="8"/>
        <v>0.6271535366</v>
      </c>
    </row>
    <row r="196" ht="18.75" customHeight="1">
      <c r="B196" s="15" t="str">
        <f t="shared" si="1"/>
        <v>185</v>
      </c>
      <c r="C196" s="16" t="str">
        <f t="shared" si="2"/>
        <v>01 Jun 2045</v>
      </c>
      <c r="D196" s="17" t="str">
        <f t="shared" si="9"/>
        <v>11,959,159.34</v>
      </c>
      <c r="E196" s="17" t="str">
        <f t="shared" si="3"/>
        <v>(119,162.95)</v>
      </c>
      <c r="F196" s="17" t="str">
        <f t="shared" si="10"/>
        <v>30,933.14</v>
      </c>
      <c r="G196" s="17" t="str">
        <f t="shared" si="4"/>
        <v>88,229.80</v>
      </c>
      <c r="H196" s="17" t="str">
        <f t="shared" si="5"/>
        <v>11,870,929.54</v>
      </c>
      <c r="I196" s="18" t="str">
        <f t="shared" si="6"/>
        <v>25.96%</v>
      </c>
      <c r="J196" s="18" t="str">
        <f t="shared" si="7"/>
        <v>74.04%</v>
      </c>
      <c r="K196" s="14" t="str">
        <f t="shared" si="8"/>
        <v>0.6255355481</v>
      </c>
    </row>
    <row r="197" ht="18.75" customHeight="1">
      <c r="B197" s="19" t="str">
        <f t="shared" si="1"/>
        <v>186</v>
      </c>
      <c r="C197" s="20" t="str">
        <f t="shared" si="2"/>
        <v>01 Jul 2045</v>
      </c>
      <c r="D197" s="21" t="str">
        <f t="shared" si="9"/>
        <v>11,870,929.54</v>
      </c>
      <c r="E197" s="21" t="str">
        <f t="shared" si="3"/>
        <v>(119,162.95)</v>
      </c>
      <c r="F197" s="21" t="str">
        <f t="shared" si="10"/>
        <v>29,713.21</v>
      </c>
      <c r="G197" s="21" t="str">
        <f t="shared" si="4"/>
        <v>89,449.73</v>
      </c>
      <c r="H197" s="21" t="str">
        <f t="shared" si="5"/>
        <v>11,781,479.80</v>
      </c>
      <c r="I197" s="22" t="str">
        <f t="shared" si="6"/>
        <v>24.93%</v>
      </c>
      <c r="J197" s="22" t="str">
        <f t="shared" si="7"/>
        <v>75.07%</v>
      </c>
      <c r="K197" s="14" t="str">
        <f t="shared" si="8"/>
        <v>0.6239737274</v>
      </c>
    </row>
    <row r="198" ht="18.75" customHeight="1">
      <c r="B198" s="15" t="str">
        <f t="shared" si="1"/>
        <v>187</v>
      </c>
      <c r="C198" s="16" t="str">
        <f t="shared" si="2"/>
        <v>01 Aug 2045</v>
      </c>
      <c r="D198" s="17" t="str">
        <f t="shared" si="9"/>
        <v>11,781,479.80</v>
      </c>
      <c r="E198" s="17" t="str">
        <f t="shared" si="3"/>
        <v>(119,162.95)</v>
      </c>
      <c r="F198" s="17" t="str">
        <f t="shared" si="10"/>
        <v>30,473.56</v>
      </c>
      <c r="G198" s="17" t="str">
        <f t="shared" si="4"/>
        <v>88,689.38</v>
      </c>
      <c r="H198" s="17" t="str">
        <f t="shared" si="5"/>
        <v>11,692,790.42</v>
      </c>
      <c r="I198" s="18" t="str">
        <f t="shared" si="6"/>
        <v>25.57%</v>
      </c>
      <c r="J198" s="18" t="str">
        <f t="shared" si="7"/>
        <v>74.43%</v>
      </c>
      <c r="K198" s="14" t="str">
        <f t="shared" si="8"/>
        <v>0.6223639426</v>
      </c>
    </row>
    <row r="199" ht="18.75" customHeight="1">
      <c r="B199" s="19" t="str">
        <f t="shared" si="1"/>
        <v>188</v>
      </c>
      <c r="C199" s="20" t="str">
        <f t="shared" si="2"/>
        <v>01 Sep 2045</v>
      </c>
      <c r="D199" s="21" t="str">
        <f t="shared" si="9"/>
        <v>11,692,790.42</v>
      </c>
      <c r="E199" s="21" t="str">
        <f t="shared" si="3"/>
        <v>(119,162.95)</v>
      </c>
      <c r="F199" s="21" t="str">
        <f t="shared" si="10"/>
        <v>30,244.16</v>
      </c>
      <c r="G199" s="21" t="str">
        <f t="shared" si="4"/>
        <v>88,918.78</v>
      </c>
      <c r="H199" s="21" t="str">
        <f t="shared" si="5"/>
        <v>11,603,871.64</v>
      </c>
      <c r="I199" s="22" t="str">
        <f t="shared" si="6"/>
        <v>25.38%</v>
      </c>
      <c r="J199" s="22" t="str">
        <f t="shared" si="7"/>
        <v>74.62%</v>
      </c>
      <c r="K199" s="14" t="str">
        <f t="shared" si="8"/>
        <v>0.6207583108</v>
      </c>
    </row>
    <row r="200" ht="18.75" customHeight="1">
      <c r="B200" s="15" t="str">
        <f t="shared" si="1"/>
        <v>189</v>
      </c>
      <c r="C200" s="16" t="str">
        <f t="shared" si="2"/>
        <v>01 Oct 2045</v>
      </c>
      <c r="D200" s="17" t="str">
        <f t="shared" si="9"/>
        <v>11,603,871.64</v>
      </c>
      <c r="E200" s="17" t="str">
        <f t="shared" si="3"/>
        <v>(119,162.95)</v>
      </c>
      <c r="F200" s="17" t="str">
        <f t="shared" si="10"/>
        <v>29,044.76</v>
      </c>
      <c r="G200" s="17" t="str">
        <f t="shared" si="4"/>
        <v>90,118.19</v>
      </c>
      <c r="H200" s="17" t="str">
        <f t="shared" si="5"/>
        <v>11,513,753.45</v>
      </c>
      <c r="I200" s="18" t="str">
        <f t="shared" si="6"/>
        <v>24.37%</v>
      </c>
      <c r="J200" s="18" t="str">
        <f t="shared" si="7"/>
        <v>75.63%</v>
      </c>
      <c r="K200" s="14" t="str">
        <f t="shared" si="8"/>
        <v>0.6192084178</v>
      </c>
    </row>
    <row r="201" ht="18.75" customHeight="1">
      <c r="B201" s="19" t="str">
        <f t="shared" si="1"/>
        <v>190</v>
      </c>
      <c r="C201" s="20" t="str">
        <f t="shared" si="2"/>
        <v>01 Nov 2045</v>
      </c>
      <c r="D201" s="21" t="str">
        <f t="shared" si="9"/>
        <v>11,513,753.45</v>
      </c>
      <c r="E201" s="21" t="str">
        <f t="shared" si="3"/>
        <v>(119,162.95)</v>
      </c>
      <c r="F201" s="21" t="str">
        <f t="shared" si="10"/>
        <v>29,781.07</v>
      </c>
      <c r="G201" s="21" t="str">
        <f t="shared" si="4"/>
        <v>89,381.87</v>
      </c>
      <c r="H201" s="21" t="str">
        <f t="shared" si="5"/>
        <v>11,424,371.58</v>
      </c>
      <c r="I201" s="22" t="str">
        <f t="shared" si="6"/>
        <v>24.99%</v>
      </c>
      <c r="J201" s="22" t="str">
        <f t="shared" si="7"/>
        <v>75.01%</v>
      </c>
      <c r="K201" s="14" t="str">
        <f t="shared" si="8"/>
        <v>0.6176109269</v>
      </c>
    </row>
    <row r="202" ht="18.75" customHeight="1">
      <c r="B202" s="15" t="str">
        <f t="shared" si="1"/>
        <v>191</v>
      </c>
      <c r="C202" s="16" t="str">
        <f t="shared" si="2"/>
        <v>01 Dec 2045</v>
      </c>
      <c r="D202" s="17" t="str">
        <f t="shared" si="9"/>
        <v>11,424,371.58</v>
      </c>
      <c r="E202" s="17" t="str">
        <f t="shared" si="3"/>
        <v>(119,162.95)</v>
      </c>
      <c r="F202" s="17" t="str">
        <f t="shared" si="10"/>
        <v>28,595.47</v>
      </c>
      <c r="G202" s="17" t="str">
        <f t="shared" si="4"/>
        <v>90,567.48</v>
      </c>
      <c r="H202" s="17" t="str">
        <f t="shared" si="5"/>
        <v>11,333,804.10</v>
      </c>
      <c r="I202" s="18" t="str">
        <f t="shared" si="6"/>
        <v>24.00%</v>
      </c>
      <c r="J202" s="18" t="str">
        <f t="shared" si="7"/>
        <v>76.00%</v>
      </c>
      <c r="K202" s="14" t="str">
        <f t="shared" si="8"/>
        <v>0.6160688922</v>
      </c>
    </row>
    <row r="203" ht="18.75" customHeight="1">
      <c r="B203" s="19" t="str">
        <f t="shared" si="1"/>
        <v>192</v>
      </c>
      <c r="C203" s="20" t="str">
        <f t="shared" si="2"/>
        <v>01 Jan 2046</v>
      </c>
      <c r="D203" s="21" t="str">
        <f t="shared" si="9"/>
        <v>11,333,804.10</v>
      </c>
      <c r="E203" s="21" t="str">
        <f t="shared" si="3"/>
        <v>(119,162.95)</v>
      </c>
      <c r="F203" s="21" t="str">
        <f t="shared" si="10"/>
        <v>29,315.62</v>
      </c>
      <c r="G203" s="21" t="str">
        <f t="shared" si="4"/>
        <v>89,847.32</v>
      </c>
      <c r="H203" s="21" t="str">
        <f t="shared" si="5"/>
        <v>11,243,956.78</v>
      </c>
      <c r="I203" s="22" t="str">
        <f t="shared" si="6"/>
        <v>24.60%</v>
      </c>
      <c r="J203" s="22" t="str">
        <f t="shared" si="7"/>
        <v>75.40%</v>
      </c>
      <c r="K203" s="14" t="str">
        <f t="shared" si="8"/>
        <v>0.6144795009</v>
      </c>
    </row>
    <row r="204" ht="18.75" customHeight="1">
      <c r="B204" s="15" t="str">
        <f t="shared" si="1"/>
        <v>193</v>
      </c>
      <c r="C204" s="16" t="str">
        <f t="shared" si="2"/>
        <v>01 Feb 2046</v>
      </c>
      <c r="D204" s="17" t="str">
        <f t="shared" si="9"/>
        <v>11,243,956.78</v>
      </c>
      <c r="E204" s="17" t="str">
        <f t="shared" si="3"/>
        <v>(119,162.95)</v>
      </c>
      <c r="F204" s="17" t="str">
        <f t="shared" si="10"/>
        <v>29,083.23</v>
      </c>
      <c r="G204" s="17" t="str">
        <f t="shared" si="4"/>
        <v>90,079.72</v>
      </c>
      <c r="H204" s="17" t="str">
        <f t="shared" si="5"/>
        <v>11,153,877.06</v>
      </c>
      <c r="I204" s="18" t="str">
        <f t="shared" si="6"/>
        <v>24.41%</v>
      </c>
      <c r="J204" s="18" t="str">
        <f t="shared" si="7"/>
        <v>75.59%</v>
      </c>
      <c r="K204" s="14" t="str">
        <f t="shared" si="8"/>
        <v>0.6128942102</v>
      </c>
    </row>
    <row r="205" ht="18.75" customHeight="1">
      <c r="B205" s="19" t="str">
        <f t="shared" si="1"/>
        <v>194</v>
      </c>
      <c r="C205" s="20" t="str">
        <f t="shared" si="2"/>
        <v>01 Mar 2046</v>
      </c>
      <c r="D205" s="21" t="str">
        <f t="shared" si="9"/>
        <v>11,153,877.06</v>
      </c>
      <c r="E205" s="21" t="str">
        <f t="shared" si="3"/>
        <v>(119,162.95)</v>
      </c>
      <c r="F205" s="21" t="str">
        <f t="shared" si="10"/>
        <v>26,055.01</v>
      </c>
      <c r="G205" s="21" t="str">
        <f t="shared" si="4"/>
        <v>93,107.93</v>
      </c>
      <c r="H205" s="21" t="str">
        <f t="shared" si="5"/>
        <v>11,060,769.13</v>
      </c>
      <c r="I205" s="22" t="str">
        <f t="shared" si="6"/>
        <v>21.87%</v>
      </c>
      <c r="J205" s="22" t="str">
        <f t="shared" si="7"/>
        <v>78.13%</v>
      </c>
      <c r="K205" s="14" t="str">
        <f t="shared" si="8"/>
        <v>0.6114658503</v>
      </c>
    </row>
    <row r="206" ht="18.75" customHeight="1">
      <c r="B206" s="15" t="str">
        <f t="shared" si="1"/>
        <v>195</v>
      </c>
      <c r="C206" s="16" t="str">
        <f t="shared" si="2"/>
        <v>01 Apr 2046</v>
      </c>
      <c r="D206" s="17" t="str">
        <f t="shared" si="9"/>
        <v>11,060,769.13</v>
      </c>
      <c r="E206" s="17" t="str">
        <f t="shared" si="3"/>
        <v>(119,162.95)</v>
      </c>
      <c r="F206" s="17" t="str">
        <f t="shared" si="10"/>
        <v>28,609.40</v>
      </c>
      <c r="G206" s="17" t="str">
        <f t="shared" si="4"/>
        <v>90,553.55</v>
      </c>
      <c r="H206" s="17" t="str">
        <f t="shared" si="5"/>
        <v>10,970,215.58</v>
      </c>
      <c r="I206" s="18" t="str">
        <f t="shared" si="6"/>
        <v>24.01%</v>
      </c>
      <c r="J206" s="18" t="str">
        <f t="shared" si="7"/>
        <v>75.99%</v>
      </c>
      <c r="K206" s="14" t="str">
        <f t="shared" si="8"/>
        <v>0.6098883344</v>
      </c>
    </row>
    <row r="207" ht="18.75" customHeight="1">
      <c r="B207" s="19" t="str">
        <f t="shared" si="1"/>
        <v>196</v>
      </c>
      <c r="C207" s="20" t="str">
        <f t="shared" si="2"/>
        <v>01 May 2046</v>
      </c>
      <c r="D207" s="21" t="str">
        <f t="shared" si="9"/>
        <v>10,970,215.58</v>
      </c>
      <c r="E207" s="21" t="str">
        <f t="shared" si="3"/>
        <v>(119,162.95)</v>
      </c>
      <c r="F207" s="21" t="str">
        <f t="shared" si="10"/>
        <v>27,458.70</v>
      </c>
      <c r="G207" s="21" t="str">
        <f t="shared" si="4"/>
        <v>91,704.24</v>
      </c>
      <c r="H207" s="21" t="str">
        <f t="shared" si="5"/>
        <v>10,878,511.34</v>
      </c>
      <c r="I207" s="22" t="str">
        <f t="shared" si="6"/>
        <v>23.04%</v>
      </c>
      <c r="J207" s="22" t="str">
        <f t="shared" si="7"/>
        <v>76.96%</v>
      </c>
      <c r="K207" s="14" t="str">
        <f t="shared" si="8"/>
        <v>0.6083655812</v>
      </c>
    </row>
    <row r="208" ht="18.75" customHeight="1">
      <c r="B208" s="15" t="str">
        <f t="shared" si="1"/>
        <v>197</v>
      </c>
      <c r="C208" s="16" t="str">
        <f t="shared" si="2"/>
        <v>01 Jun 2046</v>
      </c>
      <c r="D208" s="17" t="str">
        <f t="shared" si="9"/>
        <v>10,878,511.34</v>
      </c>
      <c r="E208" s="17" t="str">
        <f t="shared" si="3"/>
        <v>(119,162.95)</v>
      </c>
      <c r="F208" s="17" t="str">
        <f t="shared" si="10"/>
        <v>28,137.98</v>
      </c>
      <c r="G208" s="17" t="str">
        <f t="shared" si="4"/>
        <v>91,024.97</v>
      </c>
      <c r="H208" s="17" t="str">
        <f t="shared" si="5"/>
        <v>10,787,486.37</v>
      </c>
      <c r="I208" s="18" t="str">
        <f t="shared" si="6"/>
        <v>23.61%</v>
      </c>
      <c r="J208" s="18" t="str">
        <f t="shared" si="7"/>
        <v>76.39%</v>
      </c>
      <c r="K208" s="14" t="str">
        <f t="shared" si="8"/>
        <v>0.6067960637</v>
      </c>
    </row>
    <row r="209" ht="18.75" customHeight="1">
      <c r="B209" s="19" t="str">
        <f t="shared" si="1"/>
        <v>198</v>
      </c>
      <c r="C209" s="20" t="str">
        <f t="shared" si="2"/>
        <v>01 Jul 2046</v>
      </c>
      <c r="D209" s="21" t="str">
        <f t="shared" si="9"/>
        <v>10,787,486.37</v>
      </c>
      <c r="E209" s="21" t="str">
        <f t="shared" si="3"/>
        <v>(119,162.95)</v>
      </c>
      <c r="F209" s="21" t="str">
        <f t="shared" si="10"/>
        <v>27,001.33</v>
      </c>
      <c r="G209" s="21" t="str">
        <f t="shared" si="4"/>
        <v>92,161.62</v>
      </c>
      <c r="H209" s="21" t="str">
        <f t="shared" si="5"/>
        <v>10,695,324.75</v>
      </c>
      <c r="I209" s="22" t="str">
        <f t="shared" si="6"/>
        <v>22.66%</v>
      </c>
      <c r="J209" s="22" t="str">
        <f t="shared" si="7"/>
        <v>77.34%</v>
      </c>
      <c r="K209" s="14" t="str">
        <f t="shared" si="8"/>
        <v>0.6052810312</v>
      </c>
    </row>
    <row r="210" ht="18.75" customHeight="1">
      <c r="B210" s="15" t="str">
        <f t="shared" si="1"/>
        <v>199</v>
      </c>
      <c r="C210" s="16" t="str">
        <f t="shared" si="2"/>
        <v>01 Aug 2046</v>
      </c>
      <c r="D210" s="17" t="str">
        <f t="shared" si="9"/>
        <v>10,695,324.75</v>
      </c>
      <c r="E210" s="17" t="str">
        <f t="shared" si="3"/>
        <v>(119,162.95)</v>
      </c>
      <c r="F210" s="17" t="str">
        <f t="shared" si="10"/>
        <v>27,664.15</v>
      </c>
      <c r="G210" s="17" t="str">
        <f t="shared" si="4"/>
        <v>91,498.79</v>
      </c>
      <c r="H210" s="17" t="str">
        <f t="shared" si="5"/>
        <v>10,603,825.96</v>
      </c>
      <c r="I210" s="18" t="str">
        <f t="shared" si="6"/>
        <v>23.22%</v>
      </c>
      <c r="J210" s="18" t="str">
        <f t="shared" si="7"/>
        <v>76.78%</v>
      </c>
      <c r="K210" s="14" t="str">
        <f t="shared" si="8"/>
        <v>0.6037194715</v>
      </c>
    </row>
    <row r="211" ht="18.75" customHeight="1">
      <c r="B211" s="19" t="str">
        <f t="shared" si="1"/>
        <v>200</v>
      </c>
      <c r="C211" s="20" t="str">
        <f t="shared" si="2"/>
        <v>01 Sep 2046</v>
      </c>
      <c r="D211" s="21" t="str">
        <f t="shared" si="9"/>
        <v>10,603,825.96</v>
      </c>
      <c r="E211" s="21" t="str">
        <f t="shared" si="3"/>
        <v>(119,162.95)</v>
      </c>
      <c r="F211" s="21" t="str">
        <f t="shared" si="10"/>
        <v>27,427.49</v>
      </c>
      <c r="G211" s="21" t="str">
        <f t="shared" si="4"/>
        <v>91,735.46</v>
      </c>
      <c r="H211" s="21" t="str">
        <f t="shared" si="5"/>
        <v>10,512,090.50</v>
      </c>
      <c r="I211" s="22" t="str">
        <f t="shared" si="6"/>
        <v>23.02%</v>
      </c>
      <c r="J211" s="22" t="str">
        <f t="shared" si="7"/>
        <v>76.98%</v>
      </c>
      <c r="K211" s="14" t="str">
        <f t="shared" si="8"/>
        <v>0.6021619405</v>
      </c>
    </row>
    <row r="212" ht="18.75" customHeight="1">
      <c r="B212" s="15" t="str">
        <f t="shared" si="1"/>
        <v>201</v>
      </c>
      <c r="C212" s="16" t="str">
        <f t="shared" si="2"/>
        <v>01 Oct 2046</v>
      </c>
      <c r="D212" s="17" t="str">
        <f t="shared" si="9"/>
        <v>10,512,090.50</v>
      </c>
      <c r="E212" s="17" t="str">
        <f t="shared" si="3"/>
        <v>(119,162.95)</v>
      </c>
      <c r="F212" s="17" t="str">
        <f t="shared" si="10"/>
        <v>26,312.01</v>
      </c>
      <c r="G212" s="17" t="str">
        <f t="shared" si="4"/>
        <v>92,850.94</v>
      </c>
      <c r="H212" s="17" t="str">
        <f t="shared" si="5"/>
        <v>10,419,239.56</v>
      </c>
      <c r="I212" s="18" t="str">
        <f t="shared" si="6"/>
        <v>22.08%</v>
      </c>
      <c r="J212" s="18" t="str">
        <f t="shared" si="7"/>
        <v>77.92%</v>
      </c>
      <c r="K212" s="14" t="str">
        <f t="shared" si="8"/>
        <v>0.6006584784</v>
      </c>
    </row>
    <row r="213" ht="18.75" customHeight="1">
      <c r="B213" s="19" t="str">
        <f t="shared" si="1"/>
        <v>202</v>
      </c>
      <c r="C213" s="20" t="str">
        <f t="shared" si="2"/>
        <v>01 Nov 2046</v>
      </c>
      <c r="D213" s="21" t="str">
        <f t="shared" si="9"/>
        <v>10,419,239.56</v>
      </c>
      <c r="E213" s="21" t="str">
        <f t="shared" si="3"/>
        <v>(119,162.95)</v>
      </c>
      <c r="F213" s="21" t="str">
        <f t="shared" si="10"/>
        <v>26,950.04</v>
      </c>
      <c r="G213" s="21" t="str">
        <f t="shared" si="4"/>
        <v>92,212.90</v>
      </c>
      <c r="H213" s="21" t="str">
        <f t="shared" si="5"/>
        <v>10,327,026.66</v>
      </c>
      <c r="I213" s="22" t="str">
        <f t="shared" si="6"/>
        <v>22.62%</v>
      </c>
      <c r="J213" s="22" t="str">
        <f t="shared" si="7"/>
        <v>77.38%</v>
      </c>
      <c r="K213" s="14" t="str">
        <f t="shared" si="8"/>
        <v>0.5991088443</v>
      </c>
    </row>
    <row r="214" ht="18.75" customHeight="1">
      <c r="B214" s="15" t="str">
        <f t="shared" si="1"/>
        <v>203</v>
      </c>
      <c r="C214" s="16" t="str">
        <f t="shared" si="2"/>
        <v>01 Dec 2046</v>
      </c>
      <c r="D214" s="17" t="str">
        <f t="shared" si="9"/>
        <v>10,327,026.66</v>
      </c>
      <c r="E214" s="17" t="str">
        <f t="shared" si="3"/>
        <v>(119,162.95)</v>
      </c>
      <c r="F214" s="17" t="str">
        <f t="shared" si="10"/>
        <v>25,848.79</v>
      </c>
      <c r="G214" s="17" t="str">
        <f t="shared" si="4"/>
        <v>93,314.16</v>
      </c>
      <c r="H214" s="17" t="str">
        <f t="shared" si="5"/>
        <v>10,233,712.50</v>
      </c>
      <c r="I214" s="18" t="str">
        <f t="shared" si="6"/>
        <v>21.69%</v>
      </c>
      <c r="J214" s="18" t="str">
        <f t="shared" si="7"/>
        <v>78.31%</v>
      </c>
      <c r="K214" s="14" t="str">
        <f t="shared" si="8"/>
        <v>0.5976130051</v>
      </c>
    </row>
    <row r="215" ht="18.75" customHeight="1">
      <c r="B215" s="19" t="str">
        <f t="shared" si="1"/>
        <v>204</v>
      </c>
      <c r="C215" s="20" t="str">
        <f t="shared" si="2"/>
        <v>01 Jan 2047</v>
      </c>
      <c r="D215" s="21" t="str">
        <f t="shared" si="9"/>
        <v>10,233,712.50</v>
      </c>
      <c r="E215" s="21" t="str">
        <f t="shared" si="3"/>
        <v>(119,162.95)</v>
      </c>
      <c r="F215" s="21" t="str">
        <f t="shared" si="10"/>
        <v>26,470.16</v>
      </c>
      <c r="G215" s="21" t="str">
        <f t="shared" si="4"/>
        <v>92,692.78</v>
      </c>
      <c r="H215" s="21" t="str">
        <f t="shared" si="5"/>
        <v>10,141,019.72</v>
      </c>
      <c r="I215" s="22" t="str">
        <f t="shared" si="6"/>
        <v>22.21%</v>
      </c>
      <c r="J215" s="22" t="str">
        <f t="shared" si="7"/>
        <v>77.79%</v>
      </c>
      <c r="K215" s="14" t="str">
        <f t="shared" si="8"/>
        <v>0.5960712281</v>
      </c>
    </row>
    <row r="216" ht="18.75" customHeight="1">
      <c r="B216" s="15" t="str">
        <f t="shared" si="1"/>
        <v>205</v>
      </c>
      <c r="C216" s="16" t="str">
        <f t="shared" si="2"/>
        <v>01 Feb 2047</v>
      </c>
      <c r="D216" s="17" t="str">
        <f t="shared" si="9"/>
        <v>10,141,019.72</v>
      </c>
      <c r="E216" s="17" t="str">
        <f t="shared" si="3"/>
        <v>(119,162.95)</v>
      </c>
      <c r="F216" s="17" t="str">
        <f t="shared" si="10"/>
        <v>26,230.41</v>
      </c>
      <c r="G216" s="17" t="str">
        <f t="shared" si="4"/>
        <v>92,932.54</v>
      </c>
      <c r="H216" s="17" t="str">
        <f t="shared" si="5"/>
        <v>10,048,087.18</v>
      </c>
      <c r="I216" s="18" t="str">
        <f t="shared" si="6"/>
        <v>22.01%</v>
      </c>
      <c r="J216" s="18" t="str">
        <f t="shared" si="7"/>
        <v>77.99%</v>
      </c>
      <c r="K216" s="14" t="str">
        <f t="shared" si="8"/>
        <v>0.5945334287</v>
      </c>
    </row>
    <row r="217" ht="18.75" customHeight="1">
      <c r="B217" s="19" t="str">
        <f t="shared" si="1"/>
        <v>206</v>
      </c>
      <c r="C217" s="20" t="str">
        <f t="shared" si="2"/>
        <v>01 Mar 2047</v>
      </c>
      <c r="D217" s="21" t="str">
        <f t="shared" si="9"/>
        <v>10,048,087.18</v>
      </c>
      <c r="E217" s="21" t="str">
        <f t="shared" si="3"/>
        <v>(119,162.95)</v>
      </c>
      <c r="F217" s="21" t="str">
        <f t="shared" si="10"/>
        <v>23,471.93</v>
      </c>
      <c r="G217" s="21" t="str">
        <f t="shared" si="4"/>
        <v>95,691.01</v>
      </c>
      <c r="H217" s="21" t="str">
        <f t="shared" si="5"/>
        <v>9,952,396.17</v>
      </c>
      <c r="I217" s="22" t="str">
        <f t="shared" si="6"/>
        <v>19.70%</v>
      </c>
      <c r="J217" s="22" t="str">
        <f t="shared" si="7"/>
        <v>80.30%</v>
      </c>
      <c r="K217" s="14" t="str">
        <f t="shared" si="8"/>
        <v>0.5931478589</v>
      </c>
    </row>
    <row r="218" ht="18.75" customHeight="1">
      <c r="B218" s="15" t="str">
        <f t="shared" si="1"/>
        <v>207</v>
      </c>
      <c r="C218" s="16" t="str">
        <f t="shared" si="2"/>
        <v>01 Apr 2047</v>
      </c>
      <c r="D218" s="17" t="str">
        <f t="shared" si="9"/>
        <v>9,952,396.17</v>
      </c>
      <c r="E218" s="17" t="str">
        <f t="shared" si="3"/>
        <v>(119,162.95)</v>
      </c>
      <c r="F218" s="17" t="str">
        <f t="shared" si="10"/>
        <v>25,742.52</v>
      </c>
      <c r="G218" s="17" t="str">
        <f t="shared" si="4"/>
        <v>93,420.43</v>
      </c>
      <c r="H218" s="17" t="str">
        <f t="shared" si="5"/>
        <v>9,858,975.74</v>
      </c>
      <c r="I218" s="18" t="str">
        <f t="shared" si="6"/>
        <v>21.60%</v>
      </c>
      <c r="J218" s="18" t="str">
        <f t="shared" si="7"/>
        <v>78.40%</v>
      </c>
      <c r="K218" s="14" t="str">
        <f t="shared" si="8"/>
        <v>0.5916176014</v>
      </c>
    </row>
    <row r="219" ht="18.75" customHeight="1">
      <c r="B219" s="19" t="str">
        <f t="shared" si="1"/>
        <v>208</v>
      </c>
      <c r="C219" s="20" t="str">
        <f t="shared" si="2"/>
        <v>01 May 2047</v>
      </c>
      <c r="D219" s="21" t="str">
        <f t="shared" si="9"/>
        <v>9,858,975.74</v>
      </c>
      <c r="E219" s="21" t="str">
        <f t="shared" si="3"/>
        <v>(119,162.95)</v>
      </c>
      <c r="F219" s="21" t="str">
        <f t="shared" si="10"/>
        <v>24,677.24</v>
      </c>
      <c r="G219" s="21" t="str">
        <f t="shared" si="4"/>
        <v>94,485.70</v>
      </c>
      <c r="H219" s="21" t="str">
        <f t="shared" si="5"/>
        <v>9,764,490.04</v>
      </c>
      <c r="I219" s="22" t="str">
        <f t="shared" si="6"/>
        <v>20.71%</v>
      </c>
      <c r="J219" s="22" t="str">
        <f t="shared" si="7"/>
        <v>79.29%</v>
      </c>
      <c r="K219" s="14" t="str">
        <f t="shared" si="8"/>
        <v>0.5901404662</v>
      </c>
    </row>
    <row r="220" ht="18.75" customHeight="1">
      <c r="B220" s="15" t="str">
        <f t="shared" si="1"/>
        <v>209</v>
      </c>
      <c r="C220" s="16" t="str">
        <f t="shared" si="2"/>
        <v>01 Jun 2047</v>
      </c>
      <c r="D220" s="17" t="str">
        <f t="shared" si="9"/>
        <v>9,764,490.04</v>
      </c>
      <c r="E220" s="17" t="str">
        <f t="shared" si="3"/>
        <v>(119,162.95)</v>
      </c>
      <c r="F220" s="17" t="str">
        <f t="shared" si="10"/>
        <v>25,256.49</v>
      </c>
      <c r="G220" s="17" t="str">
        <f t="shared" si="4"/>
        <v>93,906.46</v>
      </c>
      <c r="H220" s="17" t="str">
        <f t="shared" si="5"/>
        <v>9,670,583.58</v>
      </c>
      <c r="I220" s="18" t="str">
        <f t="shared" si="6"/>
        <v>21.19%</v>
      </c>
      <c r="J220" s="18" t="str">
        <f t="shared" si="7"/>
        <v>78.81%</v>
      </c>
      <c r="K220" s="14" t="str">
        <f t="shared" si="8"/>
        <v>0.5886179675</v>
      </c>
    </row>
    <row r="221" ht="18.75" customHeight="1">
      <c r="B221" s="19" t="str">
        <f t="shared" si="1"/>
        <v>210</v>
      </c>
      <c r="C221" s="20" t="str">
        <f t="shared" si="2"/>
        <v>01 Jul 2047</v>
      </c>
      <c r="D221" s="21" t="str">
        <f t="shared" si="9"/>
        <v>9,670,583.58</v>
      </c>
      <c r="E221" s="21" t="str">
        <f t="shared" si="3"/>
        <v>(119,162.95)</v>
      </c>
      <c r="F221" s="21" t="str">
        <f t="shared" si="10"/>
        <v>24,205.69</v>
      </c>
      <c r="G221" s="21" t="str">
        <f t="shared" si="4"/>
        <v>94,957.25</v>
      </c>
      <c r="H221" s="21" t="str">
        <f t="shared" si="5"/>
        <v>9,575,626.33</v>
      </c>
      <c r="I221" s="22" t="str">
        <f t="shared" si="6"/>
        <v>20.31%</v>
      </c>
      <c r="J221" s="22" t="str">
        <f t="shared" si="7"/>
        <v>79.69%</v>
      </c>
      <c r="K221" s="14" t="str">
        <f t="shared" si="8"/>
        <v>0.5871483216</v>
      </c>
    </row>
    <row r="222" ht="18.75" customHeight="1">
      <c r="B222" s="15" t="str">
        <f t="shared" si="1"/>
        <v>211</v>
      </c>
      <c r="C222" s="16" t="str">
        <f t="shared" si="2"/>
        <v>01 Aug 2047</v>
      </c>
      <c r="D222" s="17" t="str">
        <f t="shared" si="9"/>
        <v>9,575,626.33</v>
      </c>
      <c r="E222" s="17" t="str">
        <f t="shared" si="3"/>
        <v>(119,162.95)</v>
      </c>
      <c r="F222" s="17" t="str">
        <f t="shared" si="10"/>
        <v>24,767.98</v>
      </c>
      <c r="G222" s="17" t="str">
        <f t="shared" si="4"/>
        <v>94,394.96</v>
      </c>
      <c r="H222" s="17" t="str">
        <f t="shared" si="5"/>
        <v>9,481,231.37</v>
      </c>
      <c r="I222" s="18" t="str">
        <f t="shared" si="6"/>
        <v>20.78%</v>
      </c>
      <c r="J222" s="18" t="str">
        <f t="shared" si="7"/>
        <v>79.22%</v>
      </c>
      <c r="K222" s="14" t="str">
        <f t="shared" si="8"/>
        <v>0.5856335423</v>
      </c>
    </row>
    <row r="223" ht="18.75" customHeight="1">
      <c r="B223" s="19" t="str">
        <f t="shared" si="1"/>
        <v>212</v>
      </c>
      <c r="C223" s="20" t="str">
        <f t="shared" si="2"/>
        <v>01 Sep 2047</v>
      </c>
      <c r="D223" s="21" t="str">
        <f t="shared" si="9"/>
        <v>9,481,231.37</v>
      </c>
      <c r="E223" s="21" t="str">
        <f t="shared" si="3"/>
        <v>(119,162.95)</v>
      </c>
      <c r="F223" s="21" t="str">
        <f t="shared" si="10"/>
        <v>24,523.82</v>
      </c>
      <c r="G223" s="21" t="str">
        <f t="shared" si="4"/>
        <v>94,639.12</v>
      </c>
      <c r="H223" s="21" t="str">
        <f t="shared" si="5"/>
        <v>9,386,592.24</v>
      </c>
      <c r="I223" s="22" t="str">
        <f t="shared" si="6"/>
        <v>20.58%</v>
      </c>
      <c r="J223" s="22" t="str">
        <f t="shared" si="7"/>
        <v>79.42%</v>
      </c>
      <c r="K223" s="14" t="str">
        <f t="shared" si="8"/>
        <v>0.584122671</v>
      </c>
    </row>
    <row r="224" ht="18.75" customHeight="1">
      <c r="B224" s="15" t="str">
        <f t="shared" si="1"/>
        <v>213</v>
      </c>
      <c r="C224" s="16" t="str">
        <f t="shared" si="2"/>
        <v>01 Oct 2047</v>
      </c>
      <c r="D224" s="17" t="str">
        <f t="shared" si="9"/>
        <v>9,386,592.24</v>
      </c>
      <c r="E224" s="17" t="str">
        <f t="shared" si="3"/>
        <v>(119,162.95)</v>
      </c>
      <c r="F224" s="17" t="str">
        <f t="shared" si="10"/>
        <v>23,494.86</v>
      </c>
      <c r="G224" s="17" t="str">
        <f t="shared" si="4"/>
        <v>95,668.09</v>
      </c>
      <c r="H224" s="17" t="str">
        <f t="shared" si="5"/>
        <v>9,290,924.16</v>
      </c>
      <c r="I224" s="18" t="str">
        <f t="shared" si="6"/>
        <v>19.72%</v>
      </c>
      <c r="J224" s="18" t="str">
        <f t="shared" si="7"/>
        <v>80.28%</v>
      </c>
      <c r="K224" s="14" t="str">
        <f t="shared" si="8"/>
        <v>0.5826642489</v>
      </c>
    </row>
    <row r="225" ht="18.75" customHeight="1">
      <c r="B225" s="19" t="str">
        <f t="shared" si="1"/>
        <v>214</v>
      </c>
      <c r="C225" s="20" t="str">
        <f t="shared" si="2"/>
        <v>01 Nov 2047</v>
      </c>
      <c r="D225" s="21" t="str">
        <f t="shared" si="9"/>
        <v>9,290,924.16</v>
      </c>
      <c r="E225" s="21" t="str">
        <f t="shared" si="3"/>
        <v>(119,162.95)</v>
      </c>
      <c r="F225" s="21" t="str">
        <f t="shared" si="10"/>
        <v>24,031.58</v>
      </c>
      <c r="G225" s="21" t="str">
        <f t="shared" si="4"/>
        <v>95,131.37</v>
      </c>
      <c r="H225" s="21" t="str">
        <f t="shared" si="5"/>
        <v>9,195,792.79</v>
      </c>
      <c r="I225" s="22" t="str">
        <f t="shared" si="6"/>
        <v>20.17%</v>
      </c>
      <c r="J225" s="22" t="str">
        <f t="shared" si="7"/>
        <v>79.83%</v>
      </c>
      <c r="K225" s="14" t="str">
        <f t="shared" si="8"/>
        <v>0.581161038</v>
      </c>
    </row>
    <row r="226" ht="18.75" customHeight="1">
      <c r="B226" s="15" t="str">
        <f t="shared" si="1"/>
        <v>215</v>
      </c>
      <c r="C226" s="16" t="str">
        <f t="shared" si="2"/>
        <v>01 Dec 2047</v>
      </c>
      <c r="D226" s="17" t="str">
        <f t="shared" si="9"/>
        <v>9,195,792.79</v>
      </c>
      <c r="E226" s="17" t="str">
        <f t="shared" si="3"/>
        <v>(119,162.95)</v>
      </c>
      <c r="F226" s="17" t="str">
        <f t="shared" si="10"/>
        <v>23,017.28</v>
      </c>
      <c r="G226" s="17" t="str">
        <f t="shared" si="4"/>
        <v>96,145.66</v>
      </c>
      <c r="H226" s="17" t="str">
        <f t="shared" si="5"/>
        <v>9,099,647.13</v>
      </c>
      <c r="I226" s="18" t="str">
        <f t="shared" si="6"/>
        <v>19.32%</v>
      </c>
      <c r="J226" s="18" t="str">
        <f t="shared" si="7"/>
        <v>80.68%</v>
      </c>
      <c r="K226" s="14" t="str">
        <f t="shared" si="8"/>
        <v>0.5797100104</v>
      </c>
    </row>
    <row r="227" ht="18.75" customHeight="1">
      <c r="B227" s="19" t="str">
        <f t="shared" si="1"/>
        <v>216</v>
      </c>
      <c r="C227" s="20" t="str">
        <f t="shared" si="2"/>
        <v>01 Jan 2048</v>
      </c>
      <c r="D227" s="21" t="str">
        <f t="shared" si="9"/>
        <v>9,099,647.13</v>
      </c>
      <c r="E227" s="21" t="str">
        <f t="shared" si="3"/>
        <v>(119,162.95)</v>
      </c>
      <c r="F227" s="21" t="str">
        <f t="shared" si="10"/>
        <v>23,536.83</v>
      </c>
      <c r="G227" s="21" t="str">
        <f t="shared" si="4"/>
        <v>95,626.12</v>
      </c>
      <c r="H227" s="21" t="str">
        <f t="shared" si="5"/>
        <v>9,004,021.01</v>
      </c>
      <c r="I227" s="22" t="str">
        <f t="shared" si="6"/>
        <v>19.75%</v>
      </c>
      <c r="J227" s="22" t="str">
        <f t="shared" si="7"/>
        <v>80.25%</v>
      </c>
      <c r="K227" s="14" t="str">
        <f t="shared" si="8"/>
        <v>0.5782144212</v>
      </c>
    </row>
    <row r="228" ht="18.75" customHeight="1">
      <c r="B228" s="15" t="str">
        <f t="shared" si="1"/>
        <v>217</v>
      </c>
      <c r="C228" s="16" t="str">
        <f t="shared" si="2"/>
        <v>01 Feb 2048</v>
      </c>
      <c r="D228" s="17" t="str">
        <f t="shared" si="9"/>
        <v>9,004,021.01</v>
      </c>
      <c r="E228" s="17" t="str">
        <f t="shared" si="3"/>
        <v>(119,162.95)</v>
      </c>
      <c r="F228" s="17" t="str">
        <f t="shared" si="10"/>
        <v>23,289.49</v>
      </c>
      <c r="G228" s="17" t="str">
        <f t="shared" si="4"/>
        <v>95,873.46</v>
      </c>
      <c r="H228" s="17" t="str">
        <f t="shared" si="5"/>
        <v>8,908,147.55</v>
      </c>
      <c r="I228" s="18" t="str">
        <f t="shared" si="6"/>
        <v>19.54%</v>
      </c>
      <c r="J228" s="18" t="str">
        <f t="shared" si="7"/>
        <v>80.46%</v>
      </c>
      <c r="K228" s="14" t="str">
        <f t="shared" si="8"/>
        <v>0.5767226904</v>
      </c>
    </row>
    <row r="229" ht="18.75" customHeight="1">
      <c r="B229" s="19" t="str">
        <f t="shared" si="1"/>
        <v>218</v>
      </c>
      <c r="C229" s="20" t="str">
        <f t="shared" si="2"/>
        <v>01 Mar 2048</v>
      </c>
      <c r="D229" s="21" t="str">
        <f t="shared" si="9"/>
        <v>8,908,147.55</v>
      </c>
      <c r="E229" s="21" t="str">
        <f t="shared" si="3"/>
        <v>(119,162.95)</v>
      </c>
      <c r="F229" s="21" t="str">
        <f t="shared" si="10"/>
        <v>21,553.16</v>
      </c>
      <c r="G229" s="21" t="str">
        <f t="shared" si="4"/>
        <v>97,609.79</v>
      </c>
      <c r="H229" s="21" t="str">
        <f t="shared" si="5"/>
        <v>8,810,537.76</v>
      </c>
      <c r="I229" s="22" t="str">
        <f t="shared" si="6"/>
        <v>18.09%</v>
      </c>
      <c r="J229" s="22" t="str">
        <f t="shared" si="7"/>
        <v>81.91%</v>
      </c>
      <c r="K229" s="14" t="str">
        <f t="shared" si="8"/>
        <v>0.5753306846</v>
      </c>
    </row>
    <row r="230" ht="18.75" customHeight="1">
      <c r="B230" s="15" t="str">
        <f t="shared" si="1"/>
        <v>219</v>
      </c>
      <c r="C230" s="16" t="str">
        <f t="shared" si="2"/>
        <v>01 Apr 2048</v>
      </c>
      <c r="D230" s="17" t="str">
        <f t="shared" si="9"/>
        <v>8,810,537.76</v>
      </c>
      <c r="E230" s="17" t="str">
        <f t="shared" si="3"/>
        <v>(119,162.95)</v>
      </c>
      <c r="F230" s="17" t="str">
        <f t="shared" si="10"/>
        <v>22,789.03</v>
      </c>
      <c r="G230" s="17" t="str">
        <f t="shared" si="4"/>
        <v>96,373.92</v>
      </c>
      <c r="H230" s="17" t="str">
        <f t="shared" si="5"/>
        <v>8,714,163.85</v>
      </c>
      <c r="I230" s="18" t="str">
        <f t="shared" si="6"/>
        <v>19.12%</v>
      </c>
      <c r="J230" s="18" t="str">
        <f t="shared" si="7"/>
        <v>80.88%</v>
      </c>
      <c r="K230" s="14" t="str">
        <f t="shared" si="8"/>
        <v>0.5738463935</v>
      </c>
    </row>
    <row r="231" ht="18.75" customHeight="1">
      <c r="B231" s="19" t="str">
        <f t="shared" si="1"/>
        <v>220</v>
      </c>
      <c r="C231" s="20" t="str">
        <f t="shared" si="2"/>
        <v>01 May 2048</v>
      </c>
      <c r="D231" s="21" t="str">
        <f t="shared" si="9"/>
        <v>8,714,163.85</v>
      </c>
      <c r="E231" s="21" t="str">
        <f t="shared" si="3"/>
        <v>(119,162.95)</v>
      </c>
      <c r="F231" s="21" t="str">
        <f t="shared" si="10"/>
        <v>21,811.75</v>
      </c>
      <c r="G231" s="21" t="str">
        <f t="shared" si="4"/>
        <v>97,351.19</v>
      </c>
      <c r="H231" s="21" t="str">
        <f t="shared" si="5"/>
        <v>8,616,812.66</v>
      </c>
      <c r="I231" s="22" t="str">
        <f t="shared" si="6"/>
        <v>18.30%</v>
      </c>
      <c r="J231" s="22" t="str">
        <f t="shared" si="7"/>
        <v>81.70%</v>
      </c>
      <c r="K231" s="14" t="str">
        <f t="shared" si="8"/>
        <v>0.5724136289</v>
      </c>
    </row>
    <row r="232" ht="18.75" customHeight="1">
      <c r="B232" s="15" t="str">
        <f t="shared" si="1"/>
        <v>221</v>
      </c>
      <c r="C232" s="16" t="str">
        <f t="shared" si="2"/>
        <v>01 Jun 2048</v>
      </c>
      <c r="D232" s="17" t="str">
        <f t="shared" si="9"/>
        <v>8,616,812.66</v>
      </c>
      <c r="E232" s="17" t="str">
        <f t="shared" si="3"/>
        <v>(119,162.95)</v>
      </c>
      <c r="F232" s="17" t="str">
        <f t="shared" si="10"/>
        <v>22,287.95</v>
      </c>
      <c r="G232" s="17" t="str">
        <f t="shared" si="4"/>
        <v>96,875.00</v>
      </c>
      <c r="H232" s="17" t="str">
        <f t="shared" si="5"/>
        <v>8,519,937.66</v>
      </c>
      <c r="I232" s="18" t="str">
        <f t="shared" si="6"/>
        <v>18.70%</v>
      </c>
      <c r="J232" s="18" t="str">
        <f t="shared" si="7"/>
        <v>81.30%</v>
      </c>
      <c r="K232" s="14" t="str">
        <f t="shared" si="8"/>
        <v>0.5709368636</v>
      </c>
    </row>
    <row r="233" ht="18.75" customHeight="1">
      <c r="B233" s="19" t="str">
        <f t="shared" si="1"/>
        <v>222</v>
      </c>
      <c r="C233" s="20" t="str">
        <f t="shared" si="2"/>
        <v>01 Jul 2048</v>
      </c>
      <c r="D233" s="21" t="str">
        <f t="shared" si="9"/>
        <v>8,519,937.66</v>
      </c>
      <c r="E233" s="21" t="str">
        <f t="shared" si="3"/>
        <v>(119,162.95)</v>
      </c>
      <c r="F233" s="21" t="str">
        <f t="shared" si="10"/>
        <v>21,325.60</v>
      </c>
      <c r="G233" s="21" t="str">
        <f t="shared" si="4"/>
        <v>97,837.34</v>
      </c>
      <c r="H233" s="21" t="str">
        <f t="shared" si="5"/>
        <v>8,422,100.31</v>
      </c>
      <c r="I233" s="22" t="str">
        <f t="shared" si="6"/>
        <v>17.90%</v>
      </c>
      <c r="J233" s="22" t="str">
        <f t="shared" si="7"/>
        <v>82.10%</v>
      </c>
      <c r="K233" s="14" t="str">
        <f t="shared" si="8"/>
        <v>0.5695113634</v>
      </c>
    </row>
    <row r="234" ht="18.75" customHeight="1">
      <c r="B234" s="15" t="str">
        <f t="shared" si="1"/>
        <v>223</v>
      </c>
      <c r="C234" s="16" t="str">
        <f t="shared" si="2"/>
        <v>01 Aug 2048</v>
      </c>
      <c r="D234" s="17" t="str">
        <f t="shared" si="9"/>
        <v>8,422,100.31</v>
      </c>
      <c r="E234" s="17" t="str">
        <f t="shared" si="3"/>
        <v>(119,162.95)</v>
      </c>
      <c r="F234" s="17" t="str">
        <f t="shared" si="10"/>
        <v>21,784.31</v>
      </c>
      <c r="G234" s="17" t="str">
        <f t="shared" si="4"/>
        <v>97,378.64</v>
      </c>
      <c r="H234" s="17" t="str">
        <f t="shared" si="5"/>
        <v>8,324,721.68</v>
      </c>
      <c r="I234" s="18" t="str">
        <f t="shared" si="6"/>
        <v>18.28%</v>
      </c>
      <c r="J234" s="18" t="str">
        <f t="shared" si="7"/>
        <v>81.72%</v>
      </c>
      <c r="K234" s="14" t="str">
        <f t="shared" si="8"/>
        <v>0.5680420856</v>
      </c>
    </row>
    <row r="235" ht="18.75" customHeight="1">
      <c r="B235" s="19" t="str">
        <f t="shared" si="1"/>
        <v>224</v>
      </c>
      <c r="C235" s="20" t="str">
        <f t="shared" si="2"/>
        <v>01 Sep 2048</v>
      </c>
      <c r="D235" s="21" t="str">
        <f t="shared" si="9"/>
        <v>8,324,721.68</v>
      </c>
      <c r="E235" s="21" t="str">
        <f t="shared" si="3"/>
        <v>(119,162.95)</v>
      </c>
      <c r="F235" s="21" t="str">
        <f t="shared" si="10"/>
        <v>21,532.43</v>
      </c>
      <c r="G235" s="21" t="str">
        <f t="shared" si="4"/>
        <v>97,630.51</v>
      </c>
      <c r="H235" s="21" t="str">
        <f t="shared" si="5"/>
        <v>8,227,091.17</v>
      </c>
      <c r="I235" s="22" t="str">
        <f t="shared" si="6"/>
        <v>18.07%</v>
      </c>
      <c r="J235" s="22" t="str">
        <f t="shared" si="7"/>
        <v>81.93%</v>
      </c>
      <c r="K235" s="14" t="str">
        <f t="shared" si="8"/>
        <v>0.5665765983</v>
      </c>
    </row>
    <row r="236" ht="18.75" customHeight="1">
      <c r="B236" s="15" t="str">
        <f t="shared" si="1"/>
        <v>225</v>
      </c>
      <c r="C236" s="16" t="str">
        <f t="shared" si="2"/>
        <v>01 Oct 2048</v>
      </c>
      <c r="D236" s="17" t="str">
        <f t="shared" si="9"/>
        <v>8,227,091.17</v>
      </c>
      <c r="E236" s="17" t="str">
        <f t="shared" si="3"/>
        <v>(119,162.95)</v>
      </c>
      <c r="F236" s="17" t="str">
        <f t="shared" si="10"/>
        <v>20,592.60</v>
      </c>
      <c r="G236" s="17" t="str">
        <f t="shared" si="4"/>
        <v>98,570.35</v>
      </c>
      <c r="H236" s="17" t="str">
        <f t="shared" si="5"/>
        <v>8,128,520.82</v>
      </c>
      <c r="I236" s="18" t="str">
        <f t="shared" si="6"/>
        <v>17.28%</v>
      </c>
      <c r="J236" s="18" t="str">
        <f t="shared" si="7"/>
        <v>82.72%</v>
      </c>
      <c r="K236" s="14" t="str">
        <f t="shared" si="8"/>
        <v>0.5651619848</v>
      </c>
    </row>
    <row r="237" ht="18.75" customHeight="1">
      <c r="B237" s="19" t="str">
        <f t="shared" si="1"/>
        <v>226</v>
      </c>
      <c r="C237" s="20" t="str">
        <f t="shared" si="2"/>
        <v>01 Nov 2048</v>
      </c>
      <c r="D237" s="21" t="str">
        <f t="shared" si="9"/>
        <v>8,128,520.82</v>
      </c>
      <c r="E237" s="21" t="str">
        <f t="shared" si="3"/>
        <v>(119,162.95)</v>
      </c>
      <c r="F237" s="21" t="str">
        <f t="shared" si="10"/>
        <v>21,024.95</v>
      </c>
      <c r="G237" s="21" t="str">
        <f t="shared" si="4"/>
        <v>98,138.00</v>
      </c>
      <c r="H237" s="21" t="str">
        <f t="shared" si="5"/>
        <v>8,030,382.82</v>
      </c>
      <c r="I237" s="22" t="str">
        <f t="shared" si="6"/>
        <v>17.64%</v>
      </c>
      <c r="J237" s="22" t="str">
        <f t="shared" si="7"/>
        <v>82.36%</v>
      </c>
      <c r="K237" s="14" t="str">
        <f t="shared" si="8"/>
        <v>0.5637039279</v>
      </c>
    </row>
    <row r="238" ht="18.75" customHeight="1">
      <c r="B238" s="15" t="str">
        <f t="shared" si="1"/>
        <v>227</v>
      </c>
      <c r="C238" s="16" t="str">
        <f t="shared" si="2"/>
        <v>01 Dec 2048</v>
      </c>
      <c r="D238" s="17" t="str">
        <f t="shared" si="9"/>
        <v>8,030,382.82</v>
      </c>
      <c r="E238" s="17" t="str">
        <f t="shared" si="3"/>
        <v>(119,162.95)</v>
      </c>
      <c r="F238" s="17" t="str">
        <f t="shared" si="10"/>
        <v>20,100.23</v>
      </c>
      <c r="G238" s="17" t="str">
        <f t="shared" si="4"/>
        <v>99,062.71</v>
      </c>
      <c r="H238" s="17" t="str">
        <f t="shared" si="5"/>
        <v>7,931,320.11</v>
      </c>
      <c r="I238" s="18" t="str">
        <f t="shared" si="6"/>
        <v>16.87%</v>
      </c>
      <c r="J238" s="18" t="str">
        <f t="shared" si="7"/>
        <v>83.13%</v>
      </c>
      <c r="K238" s="14" t="str">
        <f t="shared" si="8"/>
        <v>0.5622964867</v>
      </c>
    </row>
    <row r="239" ht="18.75" customHeight="1">
      <c r="B239" s="19" t="str">
        <f t="shared" si="1"/>
        <v>228</v>
      </c>
      <c r="C239" s="20" t="str">
        <f t="shared" si="2"/>
        <v>01 Jan 2049</v>
      </c>
      <c r="D239" s="21" t="str">
        <f t="shared" si="9"/>
        <v>7,931,320.11</v>
      </c>
      <c r="E239" s="21" t="str">
        <f t="shared" si="3"/>
        <v>(119,162.95)</v>
      </c>
      <c r="F239" s="21" t="str">
        <f t="shared" si="10"/>
        <v>20,514.88</v>
      </c>
      <c r="G239" s="21" t="str">
        <f t="shared" si="4"/>
        <v>98,648.07</v>
      </c>
      <c r="H239" s="21" t="str">
        <f t="shared" si="5"/>
        <v>7,832,672.04</v>
      </c>
      <c r="I239" s="22" t="str">
        <f t="shared" si="6"/>
        <v>17.22%</v>
      </c>
      <c r="J239" s="22" t="str">
        <f t="shared" si="7"/>
        <v>82.78%</v>
      </c>
      <c r="K239" s="14" t="str">
        <f t="shared" si="8"/>
        <v>0.5608458225</v>
      </c>
    </row>
    <row r="240" ht="18.75" customHeight="1">
      <c r="B240" s="15" t="str">
        <f t="shared" si="1"/>
        <v>229</v>
      </c>
      <c r="C240" s="16" t="str">
        <f t="shared" si="2"/>
        <v>01 Feb 2049</v>
      </c>
      <c r="D240" s="17" t="str">
        <f t="shared" si="9"/>
        <v>7,832,672.04</v>
      </c>
      <c r="E240" s="17" t="str">
        <f t="shared" si="3"/>
        <v>(119,162.95)</v>
      </c>
      <c r="F240" s="17" t="str">
        <f t="shared" si="10"/>
        <v>20,259.72</v>
      </c>
      <c r="G240" s="17" t="str">
        <f t="shared" si="4"/>
        <v>98,903.23</v>
      </c>
      <c r="H240" s="17" t="str">
        <f t="shared" si="5"/>
        <v>7,733,768.81</v>
      </c>
      <c r="I240" s="18" t="str">
        <f t="shared" si="6"/>
        <v>17.00%</v>
      </c>
      <c r="J240" s="18" t="str">
        <f t="shared" si="7"/>
        <v>83.00%</v>
      </c>
      <c r="K240" s="14" t="str">
        <f t="shared" si="8"/>
        <v>0.5593989008</v>
      </c>
    </row>
    <row r="241" ht="18.75" customHeight="1">
      <c r="B241" s="19" t="str">
        <f t="shared" si="1"/>
        <v>230</v>
      </c>
      <c r="C241" s="20" t="str">
        <f t="shared" si="2"/>
        <v>01 Mar 2049</v>
      </c>
      <c r="D241" s="21" t="str">
        <f t="shared" si="9"/>
        <v>7,733,768.81</v>
      </c>
      <c r="E241" s="21" t="str">
        <f t="shared" si="3"/>
        <v>(119,162.95)</v>
      </c>
      <c r="F241" s="21" t="str">
        <f t="shared" si="10"/>
        <v>18,065.78</v>
      </c>
      <c r="G241" s="21" t="str">
        <f t="shared" si="4"/>
        <v>101,097.17</v>
      </c>
      <c r="H241" s="21" t="str">
        <f t="shared" si="5"/>
        <v>7,632,671.64</v>
      </c>
      <c r="I241" s="22" t="str">
        <f t="shared" si="6"/>
        <v>15.16%</v>
      </c>
      <c r="J241" s="22" t="str">
        <f t="shared" si="7"/>
        <v>84.84%</v>
      </c>
      <c r="K241" s="14" t="str">
        <f t="shared" si="8"/>
        <v>0.5580952126</v>
      </c>
    </row>
    <row r="242" ht="18.75" customHeight="1">
      <c r="B242" s="15" t="str">
        <f t="shared" si="1"/>
        <v>231</v>
      </c>
      <c r="C242" s="16" t="str">
        <f t="shared" si="2"/>
        <v>01 Apr 2049</v>
      </c>
      <c r="D242" s="17" t="str">
        <f t="shared" si="9"/>
        <v>7,632,671.64</v>
      </c>
      <c r="E242" s="17" t="str">
        <f t="shared" si="3"/>
        <v>(119,162.95)</v>
      </c>
      <c r="F242" s="17" t="str">
        <f t="shared" si="10"/>
        <v>19,742.40</v>
      </c>
      <c r="G242" s="17" t="str">
        <f t="shared" si="4"/>
        <v>99,420.54</v>
      </c>
      <c r="H242" s="17" t="str">
        <f t="shared" si="5"/>
        <v>7,533,251.10</v>
      </c>
      <c r="I242" s="18" t="str">
        <f t="shared" si="6"/>
        <v>16.57%</v>
      </c>
      <c r="J242" s="18" t="str">
        <f t="shared" si="7"/>
        <v>83.43%</v>
      </c>
      <c r="K242" s="14" t="str">
        <f t="shared" si="8"/>
        <v>0.5566553872</v>
      </c>
    </row>
    <row r="243" ht="18.75" customHeight="1">
      <c r="B243" s="19" t="str">
        <f t="shared" si="1"/>
        <v>232</v>
      </c>
      <c r="C243" s="20" t="str">
        <f t="shared" si="2"/>
        <v>01 May 2049</v>
      </c>
      <c r="D243" s="21" t="str">
        <f t="shared" si="9"/>
        <v>7,533,251.10</v>
      </c>
      <c r="E243" s="21" t="str">
        <f t="shared" si="3"/>
        <v>(119,162.95)</v>
      </c>
      <c r="F243" s="21" t="str">
        <f t="shared" si="10"/>
        <v>18,855.90</v>
      </c>
      <c r="G243" s="21" t="str">
        <f t="shared" si="4"/>
        <v>100,307.04</v>
      </c>
      <c r="H243" s="21" t="str">
        <f t="shared" si="5"/>
        <v>7,432,944.06</v>
      </c>
      <c r="I243" s="22" t="str">
        <f t="shared" si="6"/>
        <v>15.82%</v>
      </c>
      <c r="J243" s="22" t="str">
        <f t="shared" si="7"/>
        <v>84.18%</v>
      </c>
      <c r="K243" s="14" t="str">
        <f t="shared" si="8"/>
        <v>0.5552655447</v>
      </c>
    </row>
    <row r="244" ht="18.75" customHeight="1">
      <c r="B244" s="15" t="str">
        <f t="shared" si="1"/>
        <v>233</v>
      </c>
      <c r="C244" s="16" t="str">
        <f t="shared" si="2"/>
        <v>01 Jun 2049</v>
      </c>
      <c r="D244" s="17" t="str">
        <f t="shared" si="9"/>
        <v>7,432,944.06</v>
      </c>
      <c r="E244" s="17" t="str">
        <f t="shared" si="3"/>
        <v>(119,162.95)</v>
      </c>
      <c r="F244" s="17" t="str">
        <f t="shared" si="10"/>
        <v>19,225.79</v>
      </c>
      <c r="G244" s="17" t="str">
        <f t="shared" si="4"/>
        <v>99,937.15</v>
      </c>
      <c r="H244" s="17" t="str">
        <f t="shared" si="5"/>
        <v>7,333,006.90</v>
      </c>
      <c r="I244" s="18" t="str">
        <f t="shared" si="6"/>
        <v>16.13%</v>
      </c>
      <c r="J244" s="18" t="str">
        <f t="shared" si="7"/>
        <v>83.87%</v>
      </c>
      <c r="K244" s="14" t="str">
        <f t="shared" si="8"/>
        <v>0.5538330195</v>
      </c>
    </row>
    <row r="245" ht="18.75" customHeight="1">
      <c r="B245" s="19" t="str">
        <f t="shared" si="1"/>
        <v>234</v>
      </c>
      <c r="C245" s="20" t="str">
        <f t="shared" si="2"/>
        <v>01 Jul 2049</v>
      </c>
      <c r="D245" s="21" t="str">
        <f t="shared" si="9"/>
        <v>7,333,006.90</v>
      </c>
      <c r="E245" s="21" t="str">
        <f t="shared" si="3"/>
        <v>(119,162.95)</v>
      </c>
      <c r="F245" s="21" t="str">
        <f t="shared" si="10"/>
        <v>18,354.69</v>
      </c>
      <c r="G245" s="21" t="str">
        <f t="shared" si="4"/>
        <v>100,808.26</v>
      </c>
      <c r="H245" s="21" t="str">
        <f t="shared" si="5"/>
        <v>7,232,198.64</v>
      </c>
      <c r="I245" s="22" t="str">
        <f t="shared" si="6"/>
        <v>15.40%</v>
      </c>
      <c r="J245" s="22" t="str">
        <f t="shared" si="7"/>
        <v>84.60%</v>
      </c>
      <c r="K245" s="14" t="str">
        <f t="shared" si="8"/>
        <v>0.5524502238</v>
      </c>
    </row>
    <row r="246" ht="18.75" customHeight="1">
      <c r="B246" s="15" t="str">
        <f t="shared" si="1"/>
        <v>235</v>
      </c>
      <c r="C246" s="16" t="str">
        <f t="shared" si="2"/>
        <v>01 Aug 2049</v>
      </c>
      <c r="D246" s="17" t="str">
        <f t="shared" si="9"/>
        <v>7,232,198.64</v>
      </c>
      <c r="E246" s="17" t="str">
        <f t="shared" si="3"/>
        <v>(119,162.95)</v>
      </c>
      <c r="F246" s="17" t="str">
        <f t="shared" si="10"/>
        <v>18,706.55</v>
      </c>
      <c r="G246" s="17" t="str">
        <f t="shared" si="4"/>
        <v>100,456.39</v>
      </c>
      <c r="H246" s="17" t="str">
        <f t="shared" si="5"/>
        <v>7,131,742.25</v>
      </c>
      <c r="I246" s="18" t="str">
        <f t="shared" si="6"/>
        <v>15.70%</v>
      </c>
      <c r="J246" s="18" t="str">
        <f t="shared" si="7"/>
        <v>84.30%</v>
      </c>
      <c r="K246" s="14" t="str">
        <f t="shared" si="8"/>
        <v>0.5510249618</v>
      </c>
    </row>
    <row r="247" ht="18.75" customHeight="1">
      <c r="B247" s="19" t="str">
        <f t="shared" si="1"/>
        <v>236</v>
      </c>
      <c r="C247" s="20" t="str">
        <f t="shared" si="2"/>
        <v>01 Sep 2049</v>
      </c>
      <c r="D247" s="21" t="str">
        <f t="shared" si="9"/>
        <v>7,131,742.25</v>
      </c>
      <c r="E247" s="21" t="str">
        <f t="shared" si="3"/>
        <v>(119,162.95)</v>
      </c>
      <c r="F247" s="21" t="str">
        <f t="shared" si="10"/>
        <v>18,446.72</v>
      </c>
      <c r="G247" s="21" t="str">
        <f t="shared" si="4"/>
        <v>100,716.23</v>
      </c>
      <c r="H247" s="21" t="str">
        <f t="shared" si="5"/>
        <v>7,031,026.02</v>
      </c>
      <c r="I247" s="22" t="str">
        <f t="shared" si="6"/>
        <v>15.48%</v>
      </c>
      <c r="J247" s="22" t="str">
        <f t="shared" si="7"/>
        <v>84.52%</v>
      </c>
      <c r="K247" s="14" t="str">
        <f t="shared" si="8"/>
        <v>0.5496033769</v>
      </c>
    </row>
    <row r="248" ht="18.75" customHeight="1">
      <c r="B248" s="15" t="str">
        <f t="shared" si="1"/>
        <v>237</v>
      </c>
      <c r="C248" s="16" t="str">
        <f t="shared" si="2"/>
        <v>01 Oct 2049</v>
      </c>
      <c r="D248" s="17" t="str">
        <f t="shared" si="9"/>
        <v>7,031,026.02</v>
      </c>
      <c r="E248" s="17" t="str">
        <f t="shared" si="3"/>
        <v>(119,162.95)</v>
      </c>
      <c r="F248" s="17" t="str">
        <f t="shared" si="10"/>
        <v>17,598.82</v>
      </c>
      <c r="G248" s="17" t="str">
        <f t="shared" si="4"/>
        <v>101,564.12</v>
      </c>
      <c r="H248" s="17" t="str">
        <f t="shared" si="5"/>
        <v>6,929,461.90</v>
      </c>
      <c r="I248" s="18" t="str">
        <f t="shared" si="6"/>
        <v>14.77%</v>
      </c>
      <c r="J248" s="18" t="str">
        <f t="shared" si="7"/>
        <v>85.23%</v>
      </c>
      <c r="K248" s="14" t="str">
        <f t="shared" si="8"/>
        <v>0.5482311417</v>
      </c>
    </row>
    <row r="249" ht="18.75" customHeight="1">
      <c r="B249" s="19" t="str">
        <f t="shared" si="1"/>
        <v>238</v>
      </c>
      <c r="C249" s="20" t="str">
        <f t="shared" si="2"/>
        <v>01 Nov 2049</v>
      </c>
      <c r="D249" s="21" t="str">
        <f t="shared" si="9"/>
        <v>6,929,461.90</v>
      </c>
      <c r="E249" s="21" t="str">
        <f t="shared" si="3"/>
        <v>(119,162.95)</v>
      </c>
      <c r="F249" s="21" t="str">
        <f t="shared" si="10"/>
        <v>17,923.50</v>
      </c>
      <c r="G249" s="21" t="str">
        <f t="shared" si="4"/>
        <v>101,239.44</v>
      </c>
      <c r="H249" s="21" t="str">
        <f t="shared" si="5"/>
        <v>6,828,222.46</v>
      </c>
      <c r="I249" s="22" t="str">
        <f t="shared" si="6"/>
        <v>15.04%</v>
      </c>
      <c r="J249" s="22" t="str">
        <f t="shared" si="7"/>
        <v>84.96%</v>
      </c>
      <c r="K249" s="14" t="str">
        <f t="shared" si="8"/>
        <v>0.5468167645</v>
      </c>
    </row>
    <row r="250" ht="18.75" customHeight="1">
      <c r="B250" s="15" t="str">
        <f t="shared" si="1"/>
        <v>239</v>
      </c>
      <c r="C250" s="16" t="str">
        <f t="shared" si="2"/>
        <v>01 Dec 2049</v>
      </c>
      <c r="D250" s="17" t="str">
        <f t="shared" si="9"/>
        <v>6,828,222.46</v>
      </c>
      <c r="E250" s="17" t="str">
        <f t="shared" si="3"/>
        <v>(119,162.95)</v>
      </c>
      <c r="F250" s="17" t="str">
        <f t="shared" si="10"/>
        <v>17,091.20</v>
      </c>
      <c r="G250" s="17" t="str">
        <f t="shared" si="4"/>
        <v>102,071.75</v>
      </c>
      <c r="H250" s="17" t="str">
        <f t="shared" si="5"/>
        <v>6,726,150.71</v>
      </c>
      <c r="I250" s="18" t="str">
        <f t="shared" si="6"/>
        <v>14.34%</v>
      </c>
      <c r="J250" s="18" t="str">
        <f t="shared" si="7"/>
        <v>85.66%</v>
      </c>
      <c r="K250" s="14" t="str">
        <f t="shared" si="8"/>
        <v>0.5454514868</v>
      </c>
    </row>
    <row r="251" ht="18.75" customHeight="1">
      <c r="B251" s="19" t="str">
        <f t="shared" si="1"/>
        <v>240</v>
      </c>
      <c r="C251" s="20" t="str">
        <f t="shared" si="2"/>
        <v>01 Jan 2050</v>
      </c>
      <c r="D251" s="21" t="str">
        <f t="shared" si="9"/>
        <v>6,726,150.71</v>
      </c>
      <c r="E251" s="21" t="str">
        <f t="shared" si="3"/>
        <v>(119,162.95)</v>
      </c>
      <c r="F251" s="21" t="str">
        <f t="shared" si="10"/>
        <v>17,397.63</v>
      </c>
      <c r="G251" s="21" t="str">
        <f t="shared" si="4"/>
        <v>101,765.32</v>
      </c>
      <c r="H251" s="21" t="str">
        <f t="shared" si="5"/>
        <v>6,624,385.39</v>
      </c>
      <c r="I251" s="22" t="str">
        <f t="shared" si="6"/>
        <v>14.60%</v>
      </c>
      <c r="J251" s="22" t="str">
        <f t="shared" si="7"/>
        <v>85.40%</v>
      </c>
      <c r="K251" s="14" t="str">
        <f t="shared" si="8"/>
        <v>0.5440442808</v>
      </c>
    </row>
    <row r="252" ht="18.75" customHeight="1">
      <c r="B252" s="15" t="str">
        <f t="shared" si="1"/>
        <v>241</v>
      </c>
      <c r="C252" s="16" t="str">
        <f t="shared" si="2"/>
        <v>01 Feb 2050</v>
      </c>
      <c r="D252" s="17" t="str">
        <f t="shared" si="9"/>
        <v>6,624,385.39</v>
      </c>
      <c r="E252" s="17" t="str">
        <f t="shared" si="3"/>
        <v>(119,162.95)</v>
      </c>
      <c r="F252" s="17" t="str">
        <f t="shared" si="10"/>
        <v>17,134.40</v>
      </c>
      <c r="G252" s="17" t="str">
        <f t="shared" si="4"/>
        <v>102,028.54</v>
      </c>
      <c r="H252" s="17" t="str">
        <f t="shared" si="5"/>
        <v>6,522,356.85</v>
      </c>
      <c r="I252" s="18" t="str">
        <f t="shared" si="6"/>
        <v>14.38%</v>
      </c>
      <c r="J252" s="18" t="str">
        <f t="shared" si="7"/>
        <v>85.62%</v>
      </c>
      <c r="K252" s="14" t="str">
        <f t="shared" si="8"/>
        <v>0.5426407053</v>
      </c>
    </row>
    <row r="253" ht="18.75" customHeight="1">
      <c r="B253" s="19" t="str">
        <f t="shared" si="1"/>
        <v>242</v>
      </c>
      <c r="C253" s="20" t="str">
        <f t="shared" si="2"/>
        <v>01 Mar 2050</v>
      </c>
      <c r="D253" s="21" t="str">
        <f t="shared" si="9"/>
        <v>6,522,356.85</v>
      </c>
      <c r="E253" s="21" t="str">
        <f t="shared" si="3"/>
        <v>(119,162.95)</v>
      </c>
      <c r="F253" s="21" t="str">
        <f t="shared" si="10"/>
        <v>15,235.97</v>
      </c>
      <c r="G253" s="21" t="str">
        <f t="shared" si="4"/>
        <v>103,926.98</v>
      </c>
      <c r="H253" s="21" t="str">
        <f t="shared" si="5"/>
        <v>6,418,429.87</v>
      </c>
      <c r="I253" s="22" t="str">
        <f t="shared" si="6"/>
        <v>12.79%</v>
      </c>
      <c r="J253" s="22" t="str">
        <f t="shared" si="7"/>
        <v>87.21%</v>
      </c>
      <c r="K253" s="14" t="str">
        <f t="shared" si="8"/>
        <v>0.5413760724</v>
      </c>
    </row>
    <row r="254" ht="18.75" customHeight="1">
      <c r="B254" s="15" t="str">
        <f t="shared" si="1"/>
        <v>243</v>
      </c>
      <c r="C254" s="16" t="str">
        <f t="shared" si="2"/>
        <v>01 Apr 2050</v>
      </c>
      <c r="D254" s="17" t="str">
        <f t="shared" si="9"/>
        <v>6,418,429.87</v>
      </c>
      <c r="E254" s="17" t="str">
        <f t="shared" si="3"/>
        <v>(119,162.95)</v>
      </c>
      <c r="F254" s="17" t="str">
        <f t="shared" si="10"/>
        <v>16,601.69</v>
      </c>
      <c r="G254" s="17" t="str">
        <f t="shared" si="4"/>
        <v>102,561.26</v>
      </c>
      <c r="H254" s="17" t="str">
        <f t="shared" si="5"/>
        <v>6,315,868.61</v>
      </c>
      <c r="I254" s="18" t="str">
        <f t="shared" si="6"/>
        <v>13.93%</v>
      </c>
      <c r="J254" s="18" t="str">
        <f t="shared" si="7"/>
        <v>86.07%</v>
      </c>
      <c r="K254" s="14" t="str">
        <f t="shared" si="8"/>
        <v>0.5399793805</v>
      </c>
    </row>
    <row r="255" ht="18.75" customHeight="1">
      <c r="B255" s="19" t="str">
        <f t="shared" si="1"/>
        <v>244</v>
      </c>
      <c r="C255" s="20" t="str">
        <f t="shared" si="2"/>
        <v>01 May 2050</v>
      </c>
      <c r="D255" s="21" t="str">
        <f t="shared" si="9"/>
        <v>6,315,868.61</v>
      </c>
      <c r="E255" s="21" t="str">
        <f t="shared" si="3"/>
        <v>(119,162.95)</v>
      </c>
      <c r="F255" s="21" t="str">
        <f t="shared" si="10"/>
        <v>15,808.77</v>
      </c>
      <c r="G255" s="21" t="str">
        <f t="shared" si="4"/>
        <v>103,354.18</v>
      </c>
      <c r="H255" s="21" t="str">
        <f t="shared" si="5"/>
        <v>6,212,514.43</v>
      </c>
      <c r="I255" s="22" t="str">
        <f t="shared" si="6"/>
        <v>13.27%</v>
      </c>
      <c r="J255" s="22" t="str">
        <f t="shared" si="7"/>
        <v>86.73%</v>
      </c>
      <c r="K255" s="14" t="str">
        <f t="shared" si="8"/>
        <v>0.5386311742</v>
      </c>
    </row>
    <row r="256" ht="18.75" customHeight="1">
      <c r="B256" s="15" t="str">
        <f t="shared" si="1"/>
        <v>245</v>
      </c>
      <c r="C256" s="16" t="str">
        <f t="shared" si="2"/>
        <v>01 Jun 2050</v>
      </c>
      <c r="D256" s="17" t="str">
        <f t="shared" si="9"/>
        <v>6,212,514.43</v>
      </c>
      <c r="E256" s="17" t="str">
        <f t="shared" si="3"/>
        <v>(119,162.95)</v>
      </c>
      <c r="F256" s="17" t="str">
        <f t="shared" si="10"/>
        <v>16,069.07</v>
      </c>
      <c r="G256" s="17" t="str">
        <f t="shared" si="4"/>
        <v>103,093.87</v>
      </c>
      <c r="H256" s="17" t="str">
        <f t="shared" si="5"/>
        <v>6,109,420.56</v>
      </c>
      <c r="I256" s="18" t="str">
        <f t="shared" si="6"/>
        <v>13.48%</v>
      </c>
      <c r="J256" s="18" t="str">
        <f t="shared" si="7"/>
        <v>86.52%</v>
      </c>
      <c r="K256" s="14" t="str">
        <f t="shared" si="8"/>
        <v>0.5372415639</v>
      </c>
    </row>
    <row r="257" ht="18.75" customHeight="1">
      <c r="B257" s="19" t="str">
        <f t="shared" si="1"/>
        <v>246</v>
      </c>
      <c r="C257" s="20" t="str">
        <f t="shared" si="2"/>
        <v>01 Jul 2050</v>
      </c>
      <c r="D257" s="21" t="str">
        <f t="shared" si="9"/>
        <v>6,109,420.56</v>
      </c>
      <c r="E257" s="21" t="str">
        <f t="shared" si="3"/>
        <v>(119,162.95)</v>
      </c>
      <c r="F257" s="21" t="str">
        <f t="shared" si="10"/>
        <v>15,292.02</v>
      </c>
      <c r="G257" s="21" t="str">
        <f t="shared" si="4"/>
        <v>103,870.92</v>
      </c>
      <c r="H257" s="21" t="str">
        <f t="shared" si="5"/>
        <v>6,005,549.63</v>
      </c>
      <c r="I257" s="22" t="str">
        <f t="shared" si="6"/>
        <v>12.83%</v>
      </c>
      <c r="J257" s="22" t="str">
        <f t="shared" si="7"/>
        <v>87.17%</v>
      </c>
      <c r="K257" s="14" t="str">
        <f t="shared" si="8"/>
        <v>0.5359001933</v>
      </c>
    </row>
    <row r="258" ht="18.75" customHeight="1">
      <c r="B258" s="15" t="str">
        <f t="shared" si="1"/>
        <v>247</v>
      </c>
      <c r="C258" s="16" t="str">
        <f t="shared" si="2"/>
        <v>01 Aug 2050</v>
      </c>
      <c r="D258" s="17" t="str">
        <f t="shared" si="9"/>
        <v>6,005,549.63</v>
      </c>
      <c r="E258" s="17" t="str">
        <f t="shared" si="3"/>
        <v>(119,162.95)</v>
      </c>
      <c r="F258" s="17" t="str">
        <f t="shared" si="10"/>
        <v>15,533.75</v>
      </c>
      <c r="G258" s="17" t="str">
        <f t="shared" si="4"/>
        <v>103,629.20</v>
      </c>
      <c r="H258" s="17" t="str">
        <f t="shared" si="5"/>
        <v>5,901,920.43</v>
      </c>
      <c r="I258" s="18" t="str">
        <f t="shared" si="6"/>
        <v>13.04%</v>
      </c>
      <c r="J258" s="18" t="str">
        <f t="shared" si="7"/>
        <v>86.96%</v>
      </c>
      <c r="K258" s="14" t="str">
        <f t="shared" si="8"/>
        <v>0.5345176287</v>
      </c>
    </row>
    <row r="259" ht="18.75" customHeight="1">
      <c r="B259" s="19" t="str">
        <f t="shared" si="1"/>
        <v>248</v>
      </c>
      <c r="C259" s="20" t="str">
        <f t="shared" si="2"/>
        <v>01 Sep 2050</v>
      </c>
      <c r="D259" s="21" t="str">
        <f t="shared" si="9"/>
        <v>5,901,920.43</v>
      </c>
      <c r="E259" s="21" t="str">
        <f t="shared" si="3"/>
        <v>(119,162.95)</v>
      </c>
      <c r="F259" s="21" t="str">
        <f t="shared" si="10"/>
        <v>15,265.70</v>
      </c>
      <c r="G259" s="21" t="str">
        <f t="shared" si="4"/>
        <v>103,897.24</v>
      </c>
      <c r="H259" s="21" t="str">
        <f t="shared" si="5"/>
        <v>5,798,023.19</v>
      </c>
      <c r="I259" s="22" t="str">
        <f t="shared" si="6"/>
        <v>12.81%</v>
      </c>
      <c r="J259" s="22" t="str">
        <f t="shared" si="7"/>
        <v>87.19%</v>
      </c>
      <c r="K259" s="14" t="str">
        <f t="shared" si="8"/>
        <v>0.5331386309</v>
      </c>
    </row>
    <row r="260" ht="18.75" customHeight="1">
      <c r="B260" s="15" t="str">
        <f t="shared" si="1"/>
        <v>249</v>
      </c>
      <c r="C260" s="16" t="str">
        <f t="shared" si="2"/>
        <v>01 Oct 2050</v>
      </c>
      <c r="D260" s="17" t="str">
        <f t="shared" si="9"/>
        <v>5,798,023.19</v>
      </c>
      <c r="E260" s="17" t="str">
        <f t="shared" si="3"/>
        <v>(119,162.95)</v>
      </c>
      <c r="F260" s="17" t="str">
        <f t="shared" si="10"/>
        <v>14,512.59</v>
      </c>
      <c r="G260" s="17" t="str">
        <f t="shared" si="4"/>
        <v>104,650.36</v>
      </c>
      <c r="H260" s="17" t="str">
        <f t="shared" si="5"/>
        <v>5,693,372.83</v>
      </c>
      <c r="I260" s="18" t="str">
        <f t="shared" si="6"/>
        <v>12.18%</v>
      </c>
      <c r="J260" s="18" t="str">
        <f t="shared" si="7"/>
        <v>87.82%</v>
      </c>
      <c r="K260" s="14" t="str">
        <f t="shared" si="8"/>
        <v>0.5318075044</v>
      </c>
    </row>
    <row r="261" ht="18.75" customHeight="1">
      <c r="B261" s="19" t="str">
        <f t="shared" si="1"/>
        <v>250</v>
      </c>
      <c r="C261" s="20" t="str">
        <f t="shared" si="2"/>
        <v>01 Nov 2050</v>
      </c>
      <c r="D261" s="21" t="str">
        <f t="shared" si="9"/>
        <v>5,693,372.83</v>
      </c>
      <c r="E261" s="21" t="str">
        <f t="shared" si="3"/>
        <v>(119,162.95)</v>
      </c>
      <c r="F261" s="21" t="str">
        <f t="shared" si="10"/>
        <v>14,726.28</v>
      </c>
      <c r="G261" s="21" t="str">
        <f t="shared" si="4"/>
        <v>104,436.67</v>
      </c>
      <c r="H261" s="21" t="str">
        <f t="shared" si="5"/>
        <v>5,588,936.16</v>
      </c>
      <c r="I261" s="22" t="str">
        <f t="shared" si="6"/>
        <v>12.36%</v>
      </c>
      <c r="J261" s="22" t="str">
        <f t="shared" si="7"/>
        <v>87.64%</v>
      </c>
      <c r="K261" s="14" t="str">
        <f t="shared" si="8"/>
        <v>0.5304354984</v>
      </c>
    </row>
    <row r="262" ht="18.75" customHeight="1">
      <c r="B262" s="15" t="str">
        <f t="shared" si="1"/>
        <v>251</v>
      </c>
      <c r="C262" s="16" t="str">
        <f t="shared" si="2"/>
        <v>01 Dec 2050</v>
      </c>
      <c r="D262" s="17" t="str">
        <f t="shared" si="9"/>
        <v>5,588,936.16</v>
      </c>
      <c r="E262" s="17" t="str">
        <f t="shared" si="3"/>
        <v>(119,162.95)</v>
      </c>
      <c r="F262" s="17" t="str">
        <f t="shared" si="10"/>
        <v>13,989.24</v>
      </c>
      <c r="G262" s="17" t="str">
        <f t="shared" si="4"/>
        <v>105,173.71</v>
      </c>
      <c r="H262" s="17" t="str">
        <f t="shared" si="5"/>
        <v>5,483,762.45</v>
      </c>
      <c r="I262" s="18" t="str">
        <f t="shared" si="6"/>
        <v>11.74%</v>
      </c>
      <c r="J262" s="18" t="str">
        <f t="shared" si="7"/>
        <v>88.26%</v>
      </c>
      <c r="K262" s="14" t="str">
        <f t="shared" si="8"/>
        <v>0.529111121</v>
      </c>
    </row>
    <row r="263" ht="18.75" customHeight="1">
      <c r="B263" s="19" t="str">
        <f t="shared" si="1"/>
        <v>252</v>
      </c>
      <c r="C263" s="20" t="str">
        <f t="shared" si="2"/>
        <v>01 Jan 2051</v>
      </c>
      <c r="D263" s="21" t="str">
        <f t="shared" si="9"/>
        <v>5,483,762.45</v>
      </c>
      <c r="E263" s="21" t="str">
        <f t="shared" si="3"/>
        <v>(119,162.95)</v>
      </c>
      <c r="F263" s="21" t="str">
        <f t="shared" si="10"/>
        <v>14,184.11</v>
      </c>
      <c r="G263" s="21" t="str">
        <f t="shared" si="4"/>
        <v>104,978.84</v>
      </c>
      <c r="H263" s="21" t="str">
        <f t="shared" si="5"/>
        <v>5,378,783.61</v>
      </c>
      <c r="I263" s="22" t="str">
        <f t="shared" si="6"/>
        <v>11.90%</v>
      </c>
      <c r="J263" s="22" t="str">
        <f t="shared" si="7"/>
        <v>88.10%</v>
      </c>
      <c r="K263" s="14" t="str">
        <f t="shared" si="8"/>
        <v>0.5277460715</v>
      </c>
    </row>
    <row r="264" ht="18.75" customHeight="1">
      <c r="B264" s="15" t="str">
        <f t="shared" si="1"/>
        <v>253</v>
      </c>
      <c r="C264" s="16" t="str">
        <f t="shared" si="2"/>
        <v>01 Feb 2051</v>
      </c>
      <c r="D264" s="17" t="str">
        <f t="shared" si="9"/>
        <v>5,378,783.61</v>
      </c>
      <c r="E264" s="17" t="str">
        <f t="shared" si="3"/>
        <v>(119,162.95)</v>
      </c>
      <c r="F264" s="17" t="str">
        <f t="shared" si="10"/>
        <v>13,912.57</v>
      </c>
      <c r="G264" s="17" t="str">
        <f t="shared" si="4"/>
        <v>105,250.37</v>
      </c>
      <c r="H264" s="17" t="str">
        <f t="shared" si="5"/>
        <v>5,273,533.24</v>
      </c>
      <c r="I264" s="18" t="str">
        <f t="shared" si="6"/>
        <v>11.68%</v>
      </c>
      <c r="J264" s="18" t="str">
        <f t="shared" si="7"/>
        <v>88.32%</v>
      </c>
      <c r="K264" s="14" t="str">
        <f t="shared" si="8"/>
        <v>0.5263845436</v>
      </c>
    </row>
    <row r="265" ht="18.75" customHeight="1">
      <c r="B265" s="19" t="str">
        <f t="shared" si="1"/>
        <v>254</v>
      </c>
      <c r="C265" s="20" t="str">
        <f t="shared" si="2"/>
        <v>01 Mar 2051</v>
      </c>
      <c r="D265" s="21" t="str">
        <f t="shared" si="9"/>
        <v>5,273,533.24</v>
      </c>
      <c r="E265" s="21" t="str">
        <f t="shared" si="3"/>
        <v>(119,162.95)</v>
      </c>
      <c r="F265" s="21" t="str">
        <f t="shared" si="10"/>
        <v>12,318.76</v>
      </c>
      <c r="G265" s="21" t="str">
        <f t="shared" si="4"/>
        <v>106,844.18</v>
      </c>
      <c r="H265" s="21" t="str">
        <f t="shared" si="5"/>
        <v>5,166,689.06</v>
      </c>
      <c r="I265" s="22" t="str">
        <f t="shared" si="6"/>
        <v>10.34%</v>
      </c>
      <c r="J265" s="22" t="str">
        <f t="shared" si="7"/>
        <v>89.66%</v>
      </c>
      <c r="K265" s="14" t="str">
        <f t="shared" si="8"/>
        <v>0.5251577959</v>
      </c>
    </row>
    <row r="266" ht="18.75" customHeight="1">
      <c r="B266" s="15" t="str">
        <f t="shared" si="1"/>
        <v>255</v>
      </c>
      <c r="C266" s="16" t="str">
        <f t="shared" si="2"/>
        <v>01 Apr 2051</v>
      </c>
      <c r="D266" s="17" t="str">
        <f t="shared" si="9"/>
        <v>5,166,689.06</v>
      </c>
      <c r="E266" s="17" t="str">
        <f t="shared" si="3"/>
        <v>(119,162.95)</v>
      </c>
      <c r="F266" s="17" t="str">
        <f t="shared" si="10"/>
        <v>13,363.98</v>
      </c>
      <c r="G266" s="17" t="str">
        <f t="shared" si="4"/>
        <v>105,798.97</v>
      </c>
      <c r="H266" s="17" t="str">
        <f t="shared" si="5"/>
        <v>5,060,890.09</v>
      </c>
      <c r="I266" s="18" t="str">
        <f t="shared" si="6"/>
        <v>11.21%</v>
      </c>
      <c r="J266" s="18" t="str">
        <f t="shared" si="7"/>
        <v>88.79%</v>
      </c>
      <c r="K266" s="14" t="str">
        <f t="shared" si="8"/>
        <v>0.5238029454</v>
      </c>
    </row>
    <row r="267" ht="18.75" customHeight="1">
      <c r="B267" s="19" t="str">
        <f t="shared" si="1"/>
        <v>256</v>
      </c>
      <c r="C267" s="20" t="str">
        <f t="shared" si="2"/>
        <v>01 May 2051</v>
      </c>
      <c r="D267" s="21" t="str">
        <f t="shared" si="9"/>
        <v>5,060,890.09</v>
      </c>
      <c r="E267" s="21" t="str">
        <f t="shared" si="3"/>
        <v>(119,162.95)</v>
      </c>
      <c r="F267" s="21" t="str">
        <f t="shared" si="10"/>
        <v>12,667.53</v>
      </c>
      <c r="G267" s="21" t="str">
        <f t="shared" si="4"/>
        <v>106,495.42</v>
      </c>
      <c r="H267" s="21" t="str">
        <f t="shared" si="5"/>
        <v>4,954,394.67</v>
      </c>
      <c r="I267" s="22" t="str">
        <f t="shared" si="6"/>
        <v>10.63%</v>
      </c>
      <c r="J267" s="22" t="str">
        <f t="shared" si="7"/>
        <v>89.37%</v>
      </c>
      <c r="K267" s="14" t="str">
        <f t="shared" si="8"/>
        <v>0.522495128</v>
      </c>
    </row>
    <row r="268" ht="18.75" customHeight="1">
      <c r="B268" s="15" t="str">
        <f t="shared" si="1"/>
        <v>257</v>
      </c>
      <c r="C268" s="16" t="str">
        <f t="shared" si="2"/>
        <v>01 Jun 2051</v>
      </c>
      <c r="D268" s="17" t="str">
        <f t="shared" si="9"/>
        <v>4,954,394.67</v>
      </c>
      <c r="E268" s="17" t="str">
        <f t="shared" si="3"/>
        <v>(119,162.95)</v>
      </c>
      <c r="F268" s="17" t="str">
        <f t="shared" si="10"/>
        <v>12,814.86</v>
      </c>
      <c r="G268" s="17" t="str">
        <f t="shared" si="4"/>
        <v>106,348.08</v>
      </c>
      <c r="H268" s="17" t="str">
        <f t="shared" si="5"/>
        <v>4,848,046.59</v>
      </c>
      <c r="I268" s="18" t="str">
        <f t="shared" si="6"/>
        <v>10.75%</v>
      </c>
      <c r="J268" s="18" t="str">
        <f t="shared" si="7"/>
        <v>89.25%</v>
      </c>
      <c r="K268" s="14" t="str">
        <f t="shared" si="8"/>
        <v>0.521147147</v>
      </c>
    </row>
    <row r="269" ht="18.75" customHeight="1">
      <c r="B269" s="19" t="str">
        <f t="shared" si="1"/>
        <v>258</v>
      </c>
      <c r="C269" s="20" t="str">
        <f t="shared" si="2"/>
        <v>01 Jul 2051</v>
      </c>
      <c r="D269" s="21" t="str">
        <f t="shared" si="9"/>
        <v>4,848,046.59</v>
      </c>
      <c r="E269" s="21" t="str">
        <f t="shared" si="3"/>
        <v>(119,162.95)</v>
      </c>
      <c r="F269" s="21" t="str">
        <f t="shared" si="10"/>
        <v>12,134.77</v>
      </c>
      <c r="G269" s="21" t="str">
        <f t="shared" si="4"/>
        <v>107,028.17</v>
      </c>
      <c r="H269" s="21" t="str">
        <f t="shared" si="5"/>
        <v>4,741,018.42</v>
      </c>
      <c r="I269" s="22" t="str">
        <f t="shared" si="6"/>
        <v>10.18%</v>
      </c>
      <c r="J269" s="22" t="str">
        <f t="shared" si="7"/>
        <v>89.82%</v>
      </c>
      <c r="K269" s="14" t="str">
        <f t="shared" si="8"/>
        <v>0.5198459605</v>
      </c>
    </row>
    <row r="270" ht="18.75" customHeight="1">
      <c r="B270" s="15" t="str">
        <f t="shared" si="1"/>
        <v>259</v>
      </c>
      <c r="C270" s="16" t="str">
        <f t="shared" si="2"/>
        <v>01 Aug 2051</v>
      </c>
      <c r="D270" s="17" t="str">
        <f t="shared" si="9"/>
        <v>4,741,018.42</v>
      </c>
      <c r="E270" s="17" t="str">
        <f t="shared" si="3"/>
        <v>(119,162.95)</v>
      </c>
      <c r="F270" s="17" t="str">
        <f t="shared" si="10"/>
        <v>12,262.95</v>
      </c>
      <c r="G270" s="17" t="str">
        <f t="shared" si="4"/>
        <v>106,899.99</v>
      </c>
      <c r="H270" s="17" t="str">
        <f t="shared" si="5"/>
        <v>4,634,118.43</v>
      </c>
      <c r="I270" s="18" t="str">
        <f t="shared" si="6"/>
        <v>10.29%</v>
      </c>
      <c r="J270" s="18" t="str">
        <f t="shared" si="7"/>
        <v>89.71%</v>
      </c>
      <c r="K270" s="14" t="str">
        <f t="shared" si="8"/>
        <v>0.518504814</v>
      </c>
    </row>
    <row r="271" ht="18.75" customHeight="1">
      <c r="B271" s="19" t="str">
        <f t="shared" si="1"/>
        <v>260</v>
      </c>
      <c r="C271" s="20" t="str">
        <f t="shared" si="2"/>
        <v>01 Sep 2051</v>
      </c>
      <c r="D271" s="21" t="str">
        <f t="shared" si="9"/>
        <v>4,634,118.43</v>
      </c>
      <c r="E271" s="21" t="str">
        <f t="shared" si="3"/>
        <v>(119,162.95)</v>
      </c>
      <c r="F271" s="21" t="str">
        <f t="shared" si="10"/>
        <v>11,986.45</v>
      </c>
      <c r="G271" s="21" t="str">
        <f t="shared" si="4"/>
        <v>107,176.50</v>
      </c>
      <c r="H271" s="21" t="str">
        <f t="shared" si="5"/>
        <v>4,526,941.93</v>
      </c>
      <c r="I271" s="22" t="str">
        <f t="shared" si="6"/>
        <v>10.06%</v>
      </c>
      <c r="J271" s="22" t="str">
        <f t="shared" si="7"/>
        <v>89.94%</v>
      </c>
      <c r="K271" s="14" t="str">
        <f t="shared" si="8"/>
        <v>0.5171671276</v>
      </c>
    </row>
    <row r="272" ht="18.75" customHeight="1">
      <c r="B272" s="15" t="str">
        <f t="shared" si="1"/>
        <v>261</v>
      </c>
      <c r="C272" s="16" t="str">
        <f t="shared" si="2"/>
        <v>01 Oct 2051</v>
      </c>
      <c r="D272" s="17" t="str">
        <f t="shared" si="9"/>
        <v>4,526,941.93</v>
      </c>
      <c r="E272" s="17" t="str">
        <f t="shared" si="3"/>
        <v>(119,162.95)</v>
      </c>
      <c r="F272" s="17" t="str">
        <f t="shared" si="10"/>
        <v>11,331.04</v>
      </c>
      <c r="G272" s="17" t="str">
        <f t="shared" si="4"/>
        <v>107,831.91</v>
      </c>
      <c r="H272" s="17" t="str">
        <f t="shared" si="5"/>
        <v>4,419,110.02</v>
      </c>
      <c r="I272" s="18" t="str">
        <f t="shared" si="6"/>
        <v>9.51%</v>
      </c>
      <c r="J272" s="18" t="str">
        <f t="shared" si="7"/>
        <v>90.49%</v>
      </c>
      <c r="K272" s="14" t="str">
        <f t="shared" si="8"/>
        <v>0.5158758783</v>
      </c>
    </row>
    <row r="273" ht="18.75" customHeight="1">
      <c r="B273" s="19" t="str">
        <f t="shared" si="1"/>
        <v>262</v>
      </c>
      <c r="C273" s="20" t="str">
        <f t="shared" si="2"/>
        <v>01 Nov 2051</v>
      </c>
      <c r="D273" s="21" t="str">
        <f t="shared" si="9"/>
        <v>4,419,110.02</v>
      </c>
      <c r="E273" s="21" t="str">
        <f t="shared" si="3"/>
        <v>(119,162.95)</v>
      </c>
      <c r="F273" s="21" t="str">
        <f t="shared" si="10"/>
        <v>11,430.32</v>
      </c>
      <c r="G273" s="21" t="str">
        <f t="shared" si="4"/>
        <v>107,732.63</v>
      </c>
      <c r="H273" s="21" t="str">
        <f t="shared" si="5"/>
        <v>4,311,377.39</v>
      </c>
      <c r="I273" s="22" t="str">
        <f t="shared" si="6"/>
        <v>9.59%</v>
      </c>
      <c r="J273" s="22" t="str">
        <f t="shared" si="7"/>
        <v>90.41%</v>
      </c>
      <c r="K273" s="14" t="str">
        <f t="shared" si="8"/>
        <v>0.5145449742</v>
      </c>
    </row>
    <row r="274" ht="18.75" customHeight="1">
      <c r="B274" s="15" t="str">
        <f t="shared" si="1"/>
        <v>263</v>
      </c>
      <c r="C274" s="16" t="str">
        <f t="shared" si="2"/>
        <v>01 Dec 2051</v>
      </c>
      <c r="D274" s="17" t="str">
        <f t="shared" si="9"/>
        <v>4,311,377.39</v>
      </c>
      <c r="E274" s="17" t="str">
        <f t="shared" si="3"/>
        <v>(119,162.95)</v>
      </c>
      <c r="F274" s="17" t="str">
        <f t="shared" si="10"/>
        <v>10,791.48</v>
      </c>
      <c r="G274" s="17" t="str">
        <f t="shared" si="4"/>
        <v>108,371.47</v>
      </c>
      <c r="H274" s="17" t="str">
        <f t="shared" si="5"/>
        <v>4,203,005.93</v>
      </c>
      <c r="I274" s="18" t="str">
        <f t="shared" si="6"/>
        <v>9.06%</v>
      </c>
      <c r="J274" s="18" t="str">
        <f t="shared" si="7"/>
        <v>90.94%</v>
      </c>
      <c r="K274" s="14" t="str">
        <f t="shared" si="8"/>
        <v>0.5132602719</v>
      </c>
    </row>
    <row r="275" ht="18.75" customHeight="1">
      <c r="B275" s="19" t="str">
        <f t="shared" si="1"/>
        <v>264</v>
      </c>
      <c r="C275" s="20" t="str">
        <f t="shared" si="2"/>
        <v>01 Jan 2052</v>
      </c>
      <c r="D275" s="21" t="str">
        <f t="shared" si="9"/>
        <v>4,203,005.93</v>
      </c>
      <c r="E275" s="21" t="str">
        <f t="shared" si="3"/>
        <v>(119,162.95)</v>
      </c>
      <c r="F275" s="21" t="str">
        <f t="shared" si="10"/>
        <v>10,871.35</v>
      </c>
      <c r="G275" s="21" t="str">
        <f t="shared" si="4"/>
        <v>108,291.60</v>
      </c>
      <c r="H275" s="21" t="str">
        <f t="shared" si="5"/>
        <v>4,094,714.33</v>
      </c>
      <c r="I275" s="22" t="str">
        <f t="shared" si="6"/>
        <v>9.12%</v>
      </c>
      <c r="J275" s="22" t="str">
        <f t="shared" si="7"/>
        <v>90.88%</v>
      </c>
      <c r="K275" s="14" t="str">
        <f t="shared" si="8"/>
        <v>0.5119361158</v>
      </c>
    </row>
    <row r="276" ht="18.75" customHeight="1">
      <c r="B276" s="15" t="str">
        <f t="shared" si="1"/>
        <v>265</v>
      </c>
      <c r="C276" s="16" t="str">
        <f t="shared" si="2"/>
        <v>01 Feb 2052</v>
      </c>
      <c r="D276" s="17" t="str">
        <f t="shared" si="9"/>
        <v>4,094,714.33</v>
      </c>
      <c r="E276" s="17" t="str">
        <f t="shared" si="3"/>
        <v>(119,162.95)</v>
      </c>
      <c r="F276" s="17" t="str">
        <f t="shared" si="10"/>
        <v>10,591.25</v>
      </c>
      <c r="G276" s="17" t="str">
        <f t="shared" si="4"/>
        <v>108,571.70</v>
      </c>
      <c r="H276" s="17" t="str">
        <f t="shared" si="5"/>
        <v>3,986,142.63</v>
      </c>
      <c r="I276" s="18" t="str">
        <f t="shared" si="6"/>
        <v>8.89%</v>
      </c>
      <c r="J276" s="18" t="str">
        <f t="shared" si="7"/>
        <v>91.11%</v>
      </c>
      <c r="K276" s="14" t="str">
        <f t="shared" si="8"/>
        <v>0.5106153759</v>
      </c>
    </row>
    <row r="277" ht="18.75" customHeight="1">
      <c r="B277" s="19" t="str">
        <f t="shared" si="1"/>
        <v>266</v>
      </c>
      <c r="C277" s="20" t="str">
        <f t="shared" si="2"/>
        <v>01 Mar 2052</v>
      </c>
      <c r="D277" s="21" t="str">
        <f t="shared" si="9"/>
        <v>3,986,142.63</v>
      </c>
      <c r="E277" s="21" t="str">
        <f t="shared" si="3"/>
        <v>(119,162.95)</v>
      </c>
      <c r="F277" s="21" t="str">
        <f t="shared" si="10"/>
        <v>9,644.43</v>
      </c>
      <c r="G277" s="21" t="str">
        <f t="shared" si="4"/>
        <v>109,518.52</v>
      </c>
      <c r="H277" s="21" t="str">
        <f t="shared" si="5"/>
        <v>3,876,624.11</v>
      </c>
      <c r="I277" s="22" t="str">
        <f t="shared" si="6"/>
        <v>8.09%</v>
      </c>
      <c r="J277" s="22" t="str">
        <f t="shared" si="7"/>
        <v>91.91%</v>
      </c>
      <c r="K277" s="14" t="str">
        <f t="shared" si="8"/>
        <v>0.5093829299</v>
      </c>
    </row>
    <row r="278" ht="18.75" customHeight="1">
      <c r="B278" s="15" t="str">
        <f t="shared" si="1"/>
        <v>267</v>
      </c>
      <c r="C278" s="16" t="str">
        <f t="shared" si="2"/>
        <v>01 Apr 2052</v>
      </c>
      <c r="D278" s="17" t="str">
        <f t="shared" si="9"/>
        <v>3,876,624.11</v>
      </c>
      <c r="E278" s="17" t="str">
        <f t="shared" si="3"/>
        <v>(119,162.95)</v>
      </c>
      <c r="F278" s="17" t="str">
        <f t="shared" si="10"/>
        <v>10,027.14</v>
      </c>
      <c r="G278" s="17" t="str">
        <f t="shared" si="4"/>
        <v>109,135.81</v>
      </c>
      <c r="H278" s="17" t="str">
        <f t="shared" si="5"/>
        <v>3,767,488.30</v>
      </c>
      <c r="I278" s="18" t="str">
        <f t="shared" si="6"/>
        <v>8.41%</v>
      </c>
      <c r="J278" s="18" t="str">
        <f t="shared" si="7"/>
        <v>91.59%</v>
      </c>
      <c r="K278" s="14" t="str">
        <f t="shared" si="8"/>
        <v>0.5080687769</v>
      </c>
    </row>
    <row r="279" ht="18.75" customHeight="1">
      <c r="B279" s="19" t="str">
        <f t="shared" si="1"/>
        <v>268</v>
      </c>
      <c r="C279" s="20" t="str">
        <f t="shared" si="2"/>
        <v>01 May 2052</v>
      </c>
      <c r="D279" s="21" t="str">
        <f t="shared" si="9"/>
        <v>3,767,488.30</v>
      </c>
      <c r="E279" s="21" t="str">
        <f t="shared" si="3"/>
        <v>(119,162.95)</v>
      </c>
      <c r="F279" s="21" t="str">
        <f t="shared" si="10"/>
        <v>9,430.11</v>
      </c>
      <c r="G279" s="21" t="str">
        <f t="shared" si="4"/>
        <v>109,732.84</v>
      </c>
      <c r="H279" s="21" t="str">
        <f t="shared" si="5"/>
        <v>3,657,755.47</v>
      </c>
      <c r="I279" s="22" t="str">
        <f t="shared" si="6"/>
        <v>7.91%</v>
      </c>
      <c r="J279" s="22" t="str">
        <f t="shared" si="7"/>
        <v>92.09%</v>
      </c>
      <c r="K279" s="14" t="str">
        <f t="shared" si="8"/>
        <v>0.5068002441</v>
      </c>
    </row>
    <row r="280" ht="18.75" customHeight="1">
      <c r="B280" s="15" t="str">
        <f t="shared" si="1"/>
        <v>269</v>
      </c>
      <c r="C280" s="16" t="str">
        <f t="shared" si="2"/>
        <v>01 Jun 2052</v>
      </c>
      <c r="D280" s="17" t="str">
        <f t="shared" si="9"/>
        <v>3,657,755.47</v>
      </c>
      <c r="E280" s="17" t="str">
        <f t="shared" si="3"/>
        <v>(119,162.95)</v>
      </c>
      <c r="F280" s="17" t="str">
        <f t="shared" si="10"/>
        <v>9,461.02</v>
      </c>
      <c r="G280" s="17" t="str">
        <f t="shared" si="4"/>
        <v>109,701.92</v>
      </c>
      <c r="H280" s="17" t="str">
        <f t="shared" si="5"/>
        <v>3,548,053.54</v>
      </c>
      <c r="I280" s="18" t="str">
        <f t="shared" si="6"/>
        <v>7.94%</v>
      </c>
      <c r="J280" s="18" t="str">
        <f t="shared" si="7"/>
        <v>92.06%</v>
      </c>
      <c r="K280" s="14" t="str">
        <f t="shared" si="8"/>
        <v>0.5054927542</v>
      </c>
    </row>
    <row r="281" ht="18.75" customHeight="1">
      <c r="B281" s="19" t="str">
        <f t="shared" si="1"/>
        <v>270</v>
      </c>
      <c r="C281" s="20" t="str">
        <f t="shared" si="2"/>
        <v>01 Jul 2052</v>
      </c>
      <c r="D281" s="21" t="str">
        <f t="shared" si="9"/>
        <v>3,548,053.54</v>
      </c>
      <c r="E281" s="21" t="str">
        <f t="shared" si="3"/>
        <v>(119,162.95)</v>
      </c>
      <c r="F281" s="21" t="str">
        <f t="shared" si="10"/>
        <v>8,880.86</v>
      </c>
      <c r="G281" s="21" t="str">
        <f t="shared" si="4"/>
        <v>110,282.09</v>
      </c>
      <c r="H281" s="21" t="str">
        <f t="shared" si="5"/>
        <v>3,437,771.46</v>
      </c>
      <c r="I281" s="22" t="str">
        <f t="shared" si="6"/>
        <v>7.45%</v>
      </c>
      <c r="J281" s="22" t="str">
        <f t="shared" si="7"/>
        <v>92.55%</v>
      </c>
      <c r="K281" s="14" t="str">
        <f t="shared" si="8"/>
        <v>0.5042306532</v>
      </c>
    </row>
    <row r="282" ht="18.75" customHeight="1">
      <c r="B282" s="15" t="str">
        <f t="shared" si="1"/>
        <v>271</v>
      </c>
      <c r="C282" s="16" t="str">
        <f t="shared" si="2"/>
        <v>01 Aug 2052</v>
      </c>
      <c r="D282" s="17" t="str">
        <f t="shared" si="9"/>
        <v>3,437,771.46</v>
      </c>
      <c r="E282" s="17" t="str">
        <f t="shared" si="3"/>
        <v>(119,162.95)</v>
      </c>
      <c r="F282" s="17" t="str">
        <f t="shared" si="10"/>
        <v>8,892.02</v>
      </c>
      <c r="G282" s="17" t="str">
        <f t="shared" si="4"/>
        <v>110,270.93</v>
      </c>
      <c r="H282" s="17" t="str">
        <f t="shared" si="5"/>
        <v>3,327,500.53</v>
      </c>
      <c r="I282" s="18" t="str">
        <f t="shared" si="6"/>
        <v>7.46%</v>
      </c>
      <c r="J282" s="18" t="str">
        <f t="shared" si="7"/>
        <v>92.54%</v>
      </c>
      <c r="K282" s="14" t="str">
        <f t="shared" si="8"/>
        <v>0.5029297926</v>
      </c>
    </row>
    <row r="283" ht="18.75" customHeight="1">
      <c r="B283" s="19" t="str">
        <f t="shared" si="1"/>
        <v>272</v>
      </c>
      <c r="C283" s="20" t="str">
        <f t="shared" si="2"/>
        <v>01 Sep 2052</v>
      </c>
      <c r="D283" s="21" t="str">
        <f t="shared" si="9"/>
        <v>3,327,500.53</v>
      </c>
      <c r="E283" s="21" t="str">
        <f t="shared" si="3"/>
        <v>(119,162.95)</v>
      </c>
      <c r="F283" s="21" t="str">
        <f t="shared" si="10"/>
        <v>8,606.80</v>
      </c>
      <c r="G283" s="21" t="str">
        <f t="shared" si="4"/>
        <v>110,556.15</v>
      </c>
      <c r="H283" s="21" t="str">
        <f t="shared" si="5"/>
        <v>3,216,944.38</v>
      </c>
      <c r="I283" s="22" t="str">
        <f t="shared" si="6"/>
        <v>7.22%</v>
      </c>
      <c r="J283" s="22" t="str">
        <f t="shared" si="7"/>
        <v>92.78%</v>
      </c>
      <c r="K283" s="14" t="str">
        <f t="shared" si="8"/>
        <v>0.501632288</v>
      </c>
    </row>
    <row r="284" ht="18.75" customHeight="1">
      <c r="B284" s="15" t="str">
        <f t="shared" si="1"/>
        <v>273</v>
      </c>
      <c r="C284" s="16" t="str">
        <f t="shared" si="2"/>
        <v>01 Oct 2052</v>
      </c>
      <c r="D284" s="17" t="str">
        <f t="shared" si="9"/>
        <v>3,216,944.38</v>
      </c>
      <c r="E284" s="17" t="str">
        <f t="shared" si="3"/>
        <v>(119,162.95)</v>
      </c>
      <c r="F284" s="17" t="str">
        <f t="shared" si="10"/>
        <v>8,052.09</v>
      </c>
      <c r="G284" s="17" t="str">
        <f t="shared" si="4"/>
        <v>111,110.86</v>
      </c>
      <c r="H284" s="17" t="str">
        <f t="shared" si="5"/>
        <v>3,105,833.52</v>
      </c>
      <c r="I284" s="18" t="str">
        <f t="shared" si="6"/>
        <v>6.76%</v>
      </c>
      <c r="J284" s="18" t="str">
        <f t="shared" si="7"/>
        <v>93.24%</v>
      </c>
      <c r="K284" s="14" t="str">
        <f t="shared" si="8"/>
        <v>0.5003798257</v>
      </c>
    </row>
    <row r="285" ht="18.75" customHeight="1">
      <c r="B285" s="19" t="str">
        <f t="shared" si="1"/>
        <v>274</v>
      </c>
      <c r="C285" s="20" t="str">
        <f t="shared" si="2"/>
        <v>01 Nov 2052</v>
      </c>
      <c r="D285" s="21" t="str">
        <f t="shared" si="9"/>
        <v>3,105,833.52</v>
      </c>
      <c r="E285" s="21" t="str">
        <f t="shared" si="3"/>
        <v>(119,162.95)</v>
      </c>
      <c r="F285" s="21" t="str">
        <f t="shared" si="10"/>
        <v>8,033.44</v>
      </c>
      <c r="G285" s="21" t="str">
        <f t="shared" si="4"/>
        <v>111,129.51</v>
      </c>
      <c r="H285" s="21" t="str">
        <f t="shared" si="5"/>
        <v>2,994,704.02</v>
      </c>
      <c r="I285" s="22" t="str">
        <f t="shared" si="6"/>
        <v>6.74%</v>
      </c>
      <c r="J285" s="22" t="str">
        <f t="shared" si="7"/>
        <v>93.26%</v>
      </c>
      <c r="K285" s="14" t="str">
        <f t="shared" si="8"/>
        <v>0.4990888998</v>
      </c>
    </row>
    <row r="286" ht="18.75" customHeight="1">
      <c r="B286" s="15" t="str">
        <f t="shared" si="1"/>
        <v>275</v>
      </c>
      <c r="C286" s="16" t="str">
        <f t="shared" si="2"/>
        <v>01 Dec 2052</v>
      </c>
      <c r="D286" s="17" t="str">
        <f t="shared" si="9"/>
        <v>2,994,704.02</v>
      </c>
      <c r="E286" s="17" t="str">
        <f t="shared" si="3"/>
        <v>(119,162.95)</v>
      </c>
      <c r="F286" s="17" t="str">
        <f t="shared" si="10"/>
        <v>7,495.81</v>
      </c>
      <c r="G286" s="17" t="str">
        <f t="shared" si="4"/>
        <v>111,667.13</v>
      </c>
      <c r="H286" s="17" t="str">
        <f t="shared" si="5"/>
        <v>2,883,036.89</v>
      </c>
      <c r="I286" s="18" t="str">
        <f t="shared" si="6"/>
        <v>6.29%</v>
      </c>
      <c r="J286" s="18" t="str">
        <f t="shared" si="7"/>
        <v>93.71%</v>
      </c>
      <c r="K286" s="14" t="str">
        <f t="shared" si="8"/>
        <v>0.4978427877</v>
      </c>
    </row>
    <row r="287" ht="18.75" customHeight="1">
      <c r="B287" s="19" t="str">
        <f t="shared" si="1"/>
        <v>276</v>
      </c>
      <c r="C287" s="20" t="str">
        <f t="shared" si="2"/>
        <v>01 Jan 2053</v>
      </c>
      <c r="D287" s="21" t="str">
        <f t="shared" si="9"/>
        <v>2,883,036.89</v>
      </c>
      <c r="E287" s="21" t="str">
        <f t="shared" si="3"/>
        <v>(119,162.95)</v>
      </c>
      <c r="F287" s="21" t="str">
        <f t="shared" si="10"/>
        <v>7,457.16</v>
      </c>
      <c r="G287" s="21" t="str">
        <f t="shared" si="4"/>
        <v>111,705.78</v>
      </c>
      <c r="H287" s="21" t="str">
        <f t="shared" si="5"/>
        <v>2,771,331.10</v>
      </c>
      <c r="I287" s="22" t="str">
        <f t="shared" si="6"/>
        <v>6.26%</v>
      </c>
      <c r="J287" s="22" t="str">
        <f t="shared" si="7"/>
        <v>93.74%</v>
      </c>
      <c r="K287" s="14" t="str">
        <f t="shared" si="8"/>
        <v>0.4965584071</v>
      </c>
    </row>
    <row r="288" ht="18.75" customHeight="1">
      <c r="B288" s="15" t="str">
        <f t="shared" si="1"/>
        <v>277</v>
      </c>
      <c r="C288" s="16" t="str">
        <f t="shared" si="2"/>
        <v>01 Feb 2053</v>
      </c>
      <c r="D288" s="17" t="str">
        <f t="shared" si="9"/>
        <v>2,771,331.10</v>
      </c>
      <c r="E288" s="17" t="str">
        <f t="shared" si="3"/>
        <v>(119,162.95)</v>
      </c>
      <c r="F288" s="17" t="str">
        <f t="shared" si="10"/>
        <v>7,168.23</v>
      </c>
      <c r="G288" s="17" t="str">
        <f t="shared" si="4"/>
        <v>111,994.72</v>
      </c>
      <c r="H288" s="17" t="str">
        <f t="shared" si="5"/>
        <v>2,659,336.39</v>
      </c>
      <c r="I288" s="18" t="str">
        <f t="shared" si="6"/>
        <v>6.02%</v>
      </c>
      <c r="J288" s="18" t="str">
        <f t="shared" si="7"/>
        <v>93.98%</v>
      </c>
      <c r="K288" s="14" t="str">
        <f t="shared" si="8"/>
        <v>0.49527734</v>
      </c>
    </row>
    <row r="289" ht="18.75" customHeight="1">
      <c r="B289" s="19" t="str">
        <f t="shared" si="1"/>
        <v>278</v>
      </c>
      <c r="C289" s="20" t="str">
        <f t="shared" si="2"/>
        <v>01 Mar 2053</v>
      </c>
      <c r="D289" s="21" t="str">
        <f t="shared" si="9"/>
        <v>2,659,336.39</v>
      </c>
      <c r="E289" s="21" t="str">
        <f t="shared" si="3"/>
        <v>(119,162.95)</v>
      </c>
      <c r="F289" s="21" t="str">
        <f t="shared" si="10"/>
        <v>6,212.10</v>
      </c>
      <c r="G289" s="21" t="str">
        <f t="shared" si="4"/>
        <v>112,950.84</v>
      </c>
      <c r="H289" s="21" t="str">
        <f t="shared" si="5"/>
        <v>2,546,385.54</v>
      </c>
      <c r="I289" s="22" t="str">
        <f t="shared" si="6"/>
        <v>5.21%</v>
      </c>
      <c r="J289" s="22" t="str">
        <f t="shared" si="7"/>
        <v>94.79%</v>
      </c>
      <c r="K289" s="14" t="str">
        <f t="shared" si="8"/>
        <v>0.4941230881</v>
      </c>
    </row>
    <row r="290" ht="18.75" customHeight="1">
      <c r="B290" s="15" t="str">
        <f t="shared" si="1"/>
        <v>279</v>
      </c>
      <c r="C290" s="16" t="str">
        <f t="shared" si="2"/>
        <v>01 Apr 2053</v>
      </c>
      <c r="D290" s="17" t="str">
        <f t="shared" si="9"/>
        <v>2,546,385.54</v>
      </c>
      <c r="E290" s="17" t="str">
        <f t="shared" si="3"/>
        <v>(119,162.95)</v>
      </c>
      <c r="F290" s="17" t="str">
        <f t="shared" si="10"/>
        <v>6,586.39</v>
      </c>
      <c r="G290" s="17" t="str">
        <f t="shared" si="4"/>
        <v>112,576.55</v>
      </c>
      <c r="H290" s="17" t="str">
        <f t="shared" si="5"/>
        <v>2,433,808.99</v>
      </c>
      <c r="I290" s="18" t="str">
        <f t="shared" si="6"/>
        <v>5.53%</v>
      </c>
      <c r="J290" s="18" t="str">
        <f t="shared" si="7"/>
        <v>94.47%</v>
      </c>
      <c r="K290" s="14" t="str">
        <f t="shared" si="8"/>
        <v>0.4928483039</v>
      </c>
    </row>
    <row r="291" ht="18.75" customHeight="1">
      <c r="B291" s="19" t="str">
        <f t="shared" si="1"/>
        <v>280</v>
      </c>
      <c r="C291" s="20" t="str">
        <f t="shared" si="2"/>
        <v>01 May 2053</v>
      </c>
      <c r="D291" s="21" t="str">
        <f t="shared" si="9"/>
        <v>2,433,808.99</v>
      </c>
      <c r="E291" s="21" t="str">
        <f t="shared" si="3"/>
        <v>(119,162.95)</v>
      </c>
      <c r="F291" s="21" t="str">
        <f t="shared" si="10"/>
        <v>6,091.88</v>
      </c>
      <c r="G291" s="21" t="str">
        <f t="shared" si="4"/>
        <v>113,071.07</v>
      </c>
      <c r="H291" s="21" t="str">
        <f t="shared" si="5"/>
        <v>2,320,737.92</v>
      </c>
      <c r="I291" s="22" t="str">
        <f t="shared" si="6"/>
        <v>5.11%</v>
      </c>
      <c r="J291" s="22" t="str">
        <f t="shared" si="7"/>
        <v>94.89%</v>
      </c>
      <c r="K291" s="14" t="str">
        <f t="shared" si="8"/>
        <v>0.4916177732</v>
      </c>
    </row>
    <row r="292" ht="18.75" customHeight="1">
      <c r="B292" s="15" t="str">
        <f t="shared" si="1"/>
        <v>281</v>
      </c>
      <c r="C292" s="16" t="str">
        <f t="shared" si="2"/>
        <v>01 Jun 2053</v>
      </c>
      <c r="D292" s="17" t="str">
        <f t="shared" si="9"/>
        <v>2,320,737.92</v>
      </c>
      <c r="E292" s="17" t="str">
        <f t="shared" si="3"/>
        <v>(119,162.95)</v>
      </c>
      <c r="F292" s="17" t="str">
        <f t="shared" si="10"/>
        <v>6,002.74</v>
      </c>
      <c r="G292" s="17" t="str">
        <f t="shared" si="4"/>
        <v>113,160.21</v>
      </c>
      <c r="H292" s="17" t="str">
        <f t="shared" si="5"/>
        <v>2,207,577.72</v>
      </c>
      <c r="I292" s="18" t="str">
        <f t="shared" si="6"/>
        <v>5.04%</v>
      </c>
      <c r="J292" s="18" t="str">
        <f t="shared" si="7"/>
        <v>94.96%</v>
      </c>
      <c r="K292" s="14" t="str">
        <f t="shared" si="8"/>
        <v>0.4903494524</v>
      </c>
    </row>
    <row r="293" ht="18.75" customHeight="1">
      <c r="B293" s="19" t="str">
        <f t="shared" si="1"/>
        <v>282</v>
      </c>
      <c r="C293" s="20" t="str">
        <f t="shared" si="2"/>
        <v>01 Jul 2053</v>
      </c>
      <c r="D293" s="21" t="str">
        <f t="shared" si="9"/>
        <v>2,207,577.72</v>
      </c>
      <c r="E293" s="21" t="str">
        <f t="shared" si="3"/>
        <v>(119,162.95)</v>
      </c>
      <c r="F293" s="21" t="str">
        <f t="shared" si="10"/>
        <v>5,525.62</v>
      </c>
      <c r="G293" s="21" t="str">
        <f t="shared" si="4"/>
        <v>113,637.33</v>
      </c>
      <c r="H293" s="21" t="str">
        <f t="shared" si="5"/>
        <v>2,093,940.39</v>
      </c>
      <c r="I293" s="22" t="str">
        <f t="shared" si="6"/>
        <v>4.64%</v>
      </c>
      <c r="J293" s="22" t="str">
        <f t="shared" si="7"/>
        <v>95.36%</v>
      </c>
      <c r="K293" s="14" t="str">
        <f t="shared" si="8"/>
        <v>0.4891251608</v>
      </c>
    </row>
    <row r="294" ht="18.75" customHeight="1">
      <c r="B294" s="15" t="str">
        <f t="shared" si="1"/>
        <v>283</v>
      </c>
      <c r="C294" s="16" t="str">
        <f t="shared" si="2"/>
        <v>01 Aug 2053</v>
      </c>
      <c r="D294" s="17" t="str">
        <f t="shared" si="9"/>
        <v>2,093,940.39</v>
      </c>
      <c r="E294" s="17" t="str">
        <f t="shared" si="3"/>
        <v>(119,162.95)</v>
      </c>
      <c r="F294" s="17" t="str">
        <f t="shared" si="10"/>
        <v>5,416.11</v>
      </c>
      <c r="G294" s="17" t="str">
        <f t="shared" si="4"/>
        <v>113,746.83</v>
      </c>
      <c r="H294" s="17" t="str">
        <f t="shared" si="5"/>
        <v>1,980,193.56</v>
      </c>
      <c r="I294" s="18" t="str">
        <f t="shared" si="6"/>
        <v>4.55%</v>
      </c>
      <c r="J294" s="18" t="str">
        <f t="shared" si="7"/>
        <v>95.45%</v>
      </c>
      <c r="K294" s="14" t="str">
        <f t="shared" si="8"/>
        <v>0.4878632707</v>
      </c>
    </row>
    <row r="295" ht="18.75" customHeight="1">
      <c r="B295" s="19" t="str">
        <f t="shared" si="1"/>
        <v>284</v>
      </c>
      <c r="C295" s="20" t="str">
        <f t="shared" si="2"/>
        <v>01 Sep 2053</v>
      </c>
      <c r="D295" s="21" t="str">
        <f t="shared" si="9"/>
        <v>1,980,193.56</v>
      </c>
      <c r="E295" s="21" t="str">
        <f t="shared" si="3"/>
        <v>(119,162.95)</v>
      </c>
      <c r="F295" s="21" t="str">
        <f t="shared" si="10"/>
        <v>5,121.90</v>
      </c>
      <c r="G295" s="21" t="str">
        <f t="shared" si="4"/>
        <v>114,041.05</v>
      </c>
      <c r="H295" s="21" t="str">
        <f t="shared" si="5"/>
        <v>1,866,152.51</v>
      </c>
      <c r="I295" s="22" t="str">
        <f t="shared" si="6"/>
        <v>4.30%</v>
      </c>
      <c r="J295" s="22" t="str">
        <f t="shared" si="7"/>
        <v>95.70%</v>
      </c>
      <c r="K295" s="14" t="str">
        <f t="shared" si="8"/>
        <v>0.4866046361</v>
      </c>
    </row>
    <row r="296" ht="18.75" customHeight="1">
      <c r="B296" s="15" t="str">
        <f t="shared" si="1"/>
        <v>285</v>
      </c>
      <c r="C296" s="16" t="str">
        <f t="shared" si="2"/>
        <v>01 Oct 2053</v>
      </c>
      <c r="D296" s="17" t="str">
        <f t="shared" si="9"/>
        <v>1,866,152.51</v>
      </c>
      <c r="E296" s="17" t="str">
        <f t="shared" si="3"/>
        <v>(119,162.95)</v>
      </c>
      <c r="F296" s="17" t="str">
        <f t="shared" si="10"/>
        <v>4,671.02</v>
      </c>
      <c r="G296" s="17" t="str">
        <f t="shared" si="4"/>
        <v>114,491.92</v>
      </c>
      <c r="H296" s="17" t="str">
        <f t="shared" si="5"/>
        <v>1,751,660.59</v>
      </c>
      <c r="I296" s="18" t="str">
        <f t="shared" si="6"/>
        <v>3.92%</v>
      </c>
      <c r="J296" s="18" t="str">
        <f t="shared" si="7"/>
        <v>96.08%</v>
      </c>
      <c r="K296" s="14" t="str">
        <f t="shared" si="8"/>
        <v>0.4853896945</v>
      </c>
    </row>
    <row r="297" ht="18.75" customHeight="1">
      <c r="B297" s="19" t="str">
        <f t="shared" si="1"/>
        <v>286</v>
      </c>
      <c r="C297" s="20" t="str">
        <f t="shared" si="2"/>
        <v>01 Nov 2053</v>
      </c>
      <c r="D297" s="21" t="str">
        <f t="shared" si="9"/>
        <v>1,751,660.59</v>
      </c>
      <c r="E297" s="21" t="str">
        <f t="shared" si="3"/>
        <v>(119,162.95)</v>
      </c>
      <c r="F297" s="21" t="str">
        <f t="shared" si="10"/>
        <v>4,530.78</v>
      </c>
      <c r="G297" s="21" t="str">
        <f t="shared" si="4"/>
        <v>114,632.16</v>
      </c>
      <c r="H297" s="21" t="str">
        <f t="shared" si="5"/>
        <v>1,637,028.43</v>
      </c>
      <c r="I297" s="22" t="str">
        <f t="shared" si="6"/>
        <v>3.80%</v>
      </c>
      <c r="J297" s="22" t="str">
        <f t="shared" si="7"/>
        <v>96.20%</v>
      </c>
      <c r="K297" s="14" t="str">
        <f t="shared" si="8"/>
        <v>0.4841374414</v>
      </c>
    </row>
    <row r="298" ht="18.75" customHeight="1">
      <c r="B298" s="15" t="str">
        <f t="shared" si="1"/>
        <v>287</v>
      </c>
      <c r="C298" s="16" t="str">
        <f t="shared" si="2"/>
        <v>01 Dec 2053</v>
      </c>
      <c r="D298" s="17" t="str">
        <f t="shared" si="9"/>
        <v>1,637,028.43</v>
      </c>
      <c r="E298" s="17" t="str">
        <f t="shared" si="3"/>
        <v>(119,162.95)</v>
      </c>
      <c r="F298" s="17" t="str">
        <f t="shared" si="10"/>
        <v>4,097.52</v>
      </c>
      <c r="G298" s="17" t="str">
        <f t="shared" si="4"/>
        <v>115,065.43</v>
      </c>
      <c r="H298" s="17" t="str">
        <f t="shared" si="5"/>
        <v>1,521,963.00</v>
      </c>
      <c r="I298" s="18" t="str">
        <f t="shared" si="6"/>
        <v>3.44%</v>
      </c>
      <c r="J298" s="18" t="str">
        <f t="shared" si="7"/>
        <v>96.56%</v>
      </c>
      <c r="K298" s="14" t="str">
        <f t="shared" si="8"/>
        <v>0.4829286598</v>
      </c>
    </row>
    <row r="299" ht="18.75" customHeight="1">
      <c r="B299" s="19" t="str">
        <f t="shared" si="1"/>
        <v>288</v>
      </c>
      <c r="C299" s="20" t="str">
        <f t="shared" si="2"/>
        <v>01 Jan 2054</v>
      </c>
      <c r="D299" s="21" t="str">
        <f t="shared" si="9"/>
        <v>1,521,963.00</v>
      </c>
      <c r="E299" s="21" t="str">
        <f t="shared" si="3"/>
        <v>(119,162.95)</v>
      </c>
      <c r="F299" s="21" t="str">
        <f t="shared" si="10"/>
        <v>3,936.66</v>
      </c>
      <c r="G299" s="21" t="str">
        <f t="shared" si="4"/>
        <v>115,226.29</v>
      </c>
      <c r="H299" s="21" t="str">
        <f t="shared" si="5"/>
        <v>1,406,736.71</v>
      </c>
      <c r="I299" s="22" t="str">
        <f t="shared" si="6"/>
        <v>3.30%</v>
      </c>
      <c r="J299" s="22" t="str">
        <f t="shared" si="7"/>
        <v>96.70%</v>
      </c>
      <c r="K299" s="14" t="str">
        <f t="shared" si="8"/>
        <v>0.481682756</v>
      </c>
    </row>
    <row r="300" ht="18.75" customHeight="1">
      <c r="B300" s="15" t="str">
        <f t="shared" si="1"/>
        <v>289</v>
      </c>
      <c r="C300" s="16" t="str">
        <f t="shared" si="2"/>
        <v>01 Feb 2054</v>
      </c>
      <c r="D300" s="17" t="str">
        <f t="shared" si="9"/>
        <v>1,406,736.71</v>
      </c>
      <c r="E300" s="17" t="str">
        <f t="shared" si="3"/>
        <v>(119,162.95)</v>
      </c>
      <c r="F300" s="17" t="str">
        <f t="shared" si="10"/>
        <v>3,638.62</v>
      </c>
      <c r="G300" s="17" t="str">
        <f t="shared" si="4"/>
        <v>115,524.33</v>
      </c>
      <c r="H300" s="17" t="str">
        <f t="shared" si="5"/>
        <v>1,291,212.38</v>
      </c>
      <c r="I300" s="18" t="str">
        <f t="shared" si="6"/>
        <v>3.05%</v>
      </c>
      <c r="J300" s="18" t="str">
        <f t="shared" si="7"/>
        <v>96.95%</v>
      </c>
      <c r="K300" s="14" t="str">
        <f t="shared" si="8"/>
        <v>0.4804400665</v>
      </c>
    </row>
    <row r="301" ht="18.75" customHeight="1">
      <c r="B301" s="19" t="str">
        <f t="shared" si="1"/>
        <v>290</v>
      </c>
      <c r="C301" s="20" t="str">
        <f t="shared" si="2"/>
        <v>01 Mar 2054</v>
      </c>
      <c r="D301" s="21" t="str">
        <f t="shared" si="9"/>
        <v>1,291,212.38</v>
      </c>
      <c r="E301" s="21" t="str">
        <f t="shared" si="3"/>
        <v>(119,162.95)</v>
      </c>
      <c r="F301" s="21" t="str">
        <f t="shared" si="10"/>
        <v>3,016.22</v>
      </c>
      <c r="G301" s="21" t="str">
        <f t="shared" si="4"/>
        <v>116,146.72</v>
      </c>
      <c r="H301" s="21" t="str">
        <f t="shared" si="5"/>
        <v>1,175,065.66</v>
      </c>
      <c r="I301" s="22" t="str">
        <f t="shared" si="6"/>
        <v>2.53%</v>
      </c>
      <c r="J301" s="22" t="str">
        <f t="shared" si="7"/>
        <v>97.47%</v>
      </c>
      <c r="K301" s="14" t="str">
        <f t="shared" si="8"/>
        <v>0.4793203931</v>
      </c>
    </row>
    <row r="302" ht="18.75" customHeight="1">
      <c r="B302" s="15" t="str">
        <f t="shared" si="1"/>
        <v>291</v>
      </c>
      <c r="C302" s="16" t="str">
        <f t="shared" si="2"/>
        <v>01 Apr 2054</v>
      </c>
      <c r="D302" s="17" t="str">
        <f t="shared" si="9"/>
        <v>1,175,065.66</v>
      </c>
      <c r="E302" s="17" t="str">
        <f t="shared" si="3"/>
        <v>(119,162.95)</v>
      </c>
      <c r="F302" s="17" t="str">
        <f t="shared" si="10"/>
        <v>3,039.38</v>
      </c>
      <c r="G302" s="17" t="str">
        <f t="shared" si="4"/>
        <v>116,123.56</v>
      </c>
      <c r="H302" s="17" t="str">
        <f t="shared" si="5"/>
        <v>1,058,942.10</v>
      </c>
      <c r="I302" s="18" t="str">
        <f t="shared" si="6"/>
        <v>2.55%</v>
      </c>
      <c r="J302" s="18" t="str">
        <f t="shared" si="7"/>
        <v>97.45%</v>
      </c>
      <c r="K302" s="14" t="str">
        <f t="shared" si="8"/>
        <v>0.4780837983</v>
      </c>
    </row>
    <row r="303" ht="18.75" customHeight="1">
      <c r="B303" s="19" t="str">
        <f t="shared" si="1"/>
        <v>292</v>
      </c>
      <c r="C303" s="20" t="str">
        <f t="shared" si="2"/>
        <v>01 May 2054</v>
      </c>
      <c r="D303" s="21" t="str">
        <f t="shared" si="9"/>
        <v>1,058,942.10</v>
      </c>
      <c r="E303" s="21" t="str">
        <f t="shared" si="3"/>
        <v>(119,162.95)</v>
      </c>
      <c r="F303" s="21" t="str">
        <f t="shared" si="10"/>
        <v>2,650.56</v>
      </c>
      <c r="G303" s="21" t="str">
        <f t="shared" si="4"/>
        <v>116,512.39</v>
      </c>
      <c r="H303" s="21" t="str">
        <f t="shared" si="5"/>
        <v>942,429.71</v>
      </c>
      <c r="I303" s="22" t="str">
        <f t="shared" si="6"/>
        <v>2.22%</v>
      </c>
      <c r="J303" s="22" t="str">
        <f t="shared" si="7"/>
        <v>97.78%</v>
      </c>
      <c r="K303" s="14" t="str">
        <f t="shared" si="8"/>
        <v>0.4768901312</v>
      </c>
    </row>
    <row r="304" ht="18.75" customHeight="1">
      <c r="B304" s="15" t="str">
        <f t="shared" si="1"/>
        <v>293</v>
      </c>
      <c r="C304" s="16" t="str">
        <f t="shared" si="2"/>
        <v>01 Jun 2054</v>
      </c>
      <c r="D304" s="17" t="str">
        <f t="shared" si="9"/>
        <v>942,429.71</v>
      </c>
      <c r="E304" s="17" t="str">
        <f t="shared" si="3"/>
        <v>(119,162.95)</v>
      </c>
      <c r="F304" s="17" t="str">
        <f t="shared" si="10"/>
        <v>2,437.66</v>
      </c>
      <c r="G304" s="17" t="str">
        <f t="shared" si="4"/>
        <v>116,725.29</v>
      </c>
      <c r="H304" s="17" t="str">
        <f t="shared" si="5"/>
        <v>825,704.42</v>
      </c>
      <c r="I304" s="18" t="str">
        <f t="shared" si="6"/>
        <v>2.05%</v>
      </c>
      <c r="J304" s="18" t="str">
        <f t="shared" si="7"/>
        <v>97.95%</v>
      </c>
      <c r="K304" s="14" t="str">
        <f t="shared" si="8"/>
        <v>0.4756598061</v>
      </c>
    </row>
    <row r="305" ht="18.75" customHeight="1">
      <c r="B305" s="19" t="str">
        <f t="shared" si="1"/>
        <v>294</v>
      </c>
      <c r="C305" s="20" t="str">
        <f t="shared" si="2"/>
        <v>01 Jul 2054</v>
      </c>
      <c r="D305" s="21" t="str">
        <f t="shared" si="9"/>
        <v>825,704.42</v>
      </c>
      <c r="E305" s="21" t="str">
        <f t="shared" si="3"/>
        <v>(119,162.95)</v>
      </c>
      <c r="F305" s="21" t="str">
        <f t="shared" si="10"/>
        <v>2,066.76</v>
      </c>
      <c r="G305" s="21" t="str">
        <f t="shared" si="4"/>
        <v>117,096.19</v>
      </c>
      <c r="H305" s="21" t="str">
        <f t="shared" si="5"/>
        <v>708,608.23</v>
      </c>
      <c r="I305" s="22" t="str">
        <f t="shared" si="6"/>
        <v>1.73%</v>
      </c>
      <c r="J305" s="22" t="str">
        <f t="shared" si="7"/>
        <v>98.27%</v>
      </c>
      <c r="K305" s="14" t="str">
        <f t="shared" si="8"/>
        <v>0.4744721912</v>
      </c>
    </row>
    <row r="306" ht="18.75" customHeight="1">
      <c r="B306" s="15" t="str">
        <f t="shared" si="1"/>
        <v>295</v>
      </c>
      <c r="C306" s="16" t="str">
        <f t="shared" si="2"/>
        <v>01 Aug 2054</v>
      </c>
      <c r="D306" s="17" t="str">
        <f t="shared" si="9"/>
        <v>708,608.23</v>
      </c>
      <c r="E306" s="17" t="str">
        <f t="shared" si="3"/>
        <v>(119,162.95)</v>
      </c>
      <c r="F306" s="17" t="str">
        <f t="shared" si="10"/>
        <v>1,832.86</v>
      </c>
      <c r="G306" s="17" t="str">
        <f t="shared" si="4"/>
        <v>117,330.08</v>
      </c>
      <c r="H306" s="17" t="str">
        <f t="shared" si="5"/>
        <v>591,278.14</v>
      </c>
      <c r="I306" s="18" t="str">
        <f t="shared" si="6"/>
        <v>1.54%</v>
      </c>
      <c r="J306" s="18" t="str">
        <f t="shared" si="7"/>
        <v>98.46%</v>
      </c>
      <c r="K306" s="14" t="str">
        <f t="shared" si="8"/>
        <v>0.4732481042</v>
      </c>
    </row>
    <row r="307" ht="18.75" customHeight="1">
      <c r="B307" s="19" t="str">
        <f t="shared" si="1"/>
        <v>296</v>
      </c>
      <c r="C307" s="20" t="str">
        <f t="shared" si="2"/>
        <v>01 Sep 2054</v>
      </c>
      <c r="D307" s="21" t="str">
        <f t="shared" si="9"/>
        <v>591,278.14</v>
      </c>
      <c r="E307" s="21" t="str">
        <f t="shared" si="3"/>
        <v>(119,162.95)</v>
      </c>
      <c r="F307" s="21" t="str">
        <f t="shared" si="10"/>
        <v>1,529.38</v>
      </c>
      <c r="G307" s="21" t="str">
        <f t="shared" si="4"/>
        <v>117,633.57</v>
      </c>
      <c r="H307" s="21" t="str">
        <f t="shared" si="5"/>
        <v>473,644.58</v>
      </c>
      <c r="I307" s="22" t="str">
        <f t="shared" si="6"/>
        <v>1.28%</v>
      </c>
      <c r="J307" s="22" t="str">
        <f t="shared" si="7"/>
        <v>98.72%</v>
      </c>
      <c r="K307" s="14" t="str">
        <f t="shared" si="8"/>
        <v>0.4720271752</v>
      </c>
    </row>
    <row r="308" ht="18.75" customHeight="1">
      <c r="B308" s="15" t="str">
        <f t="shared" si="1"/>
        <v>297</v>
      </c>
      <c r="C308" s="16" t="str">
        <f t="shared" si="2"/>
        <v>01 Oct 2054</v>
      </c>
      <c r="D308" s="17" t="str">
        <f t="shared" si="9"/>
        <v>473,644.58</v>
      </c>
      <c r="E308" s="17" t="str">
        <f t="shared" si="3"/>
        <v>(119,162.95)</v>
      </c>
      <c r="F308" s="17" t="str">
        <f t="shared" si="10"/>
        <v>1,185.54</v>
      </c>
      <c r="G308" s="17" t="str">
        <f t="shared" si="4"/>
        <v>117,977.40</v>
      </c>
      <c r="H308" s="17" t="str">
        <f t="shared" si="5"/>
        <v>355,667.18</v>
      </c>
      <c r="I308" s="18" t="str">
        <f t="shared" si="6"/>
        <v>0.99%</v>
      </c>
      <c r="J308" s="18" t="str">
        <f t="shared" si="7"/>
        <v>99.01%</v>
      </c>
      <c r="K308" s="14" t="str">
        <f t="shared" si="8"/>
        <v>0.4708486302</v>
      </c>
    </row>
    <row r="309" ht="18.75" customHeight="1">
      <c r="B309" s="19" t="str">
        <f t="shared" si="1"/>
        <v>298</v>
      </c>
      <c r="C309" s="20" t="str">
        <f t="shared" si="2"/>
        <v>01 Nov 2054</v>
      </c>
      <c r="D309" s="21" t="str">
        <f t="shared" si="9"/>
        <v>355,667.18</v>
      </c>
      <c r="E309" s="21" t="str">
        <f t="shared" si="3"/>
        <v>(119,162.95)</v>
      </c>
      <c r="F309" s="21" t="str">
        <f t="shared" si="10"/>
        <v>919.96</v>
      </c>
      <c r="G309" s="21" t="str">
        <f t="shared" si="4"/>
        <v>118,242.99</v>
      </c>
      <c r="H309" s="21" t="str">
        <f t="shared" si="5"/>
        <v>237,424.19</v>
      </c>
      <c r="I309" s="22" t="str">
        <f t="shared" si="6"/>
        <v>0.77%</v>
      </c>
      <c r="J309" s="22" t="str">
        <f t="shared" si="7"/>
        <v>99.23%</v>
      </c>
      <c r="K309" s="14" t="str">
        <f t="shared" si="8"/>
        <v>0.4696338915</v>
      </c>
    </row>
    <row r="310" ht="18.75" customHeight="1">
      <c r="B310" s="15" t="str">
        <f t="shared" si="1"/>
        <v>299</v>
      </c>
      <c r="C310" s="16" t="str">
        <f t="shared" si="2"/>
        <v>01 Dec 2054</v>
      </c>
      <c r="D310" s="17" t="str">
        <f t="shared" si="9"/>
        <v>237,424.19</v>
      </c>
      <c r="E310" s="17" t="str">
        <f t="shared" si="3"/>
        <v>(119,162.95)</v>
      </c>
      <c r="F310" s="17" t="str">
        <f t="shared" si="10"/>
        <v>594.28</v>
      </c>
      <c r="G310" s="17" t="str">
        <f t="shared" si="4"/>
        <v>118,568.67</v>
      </c>
      <c r="H310" s="17" t="str">
        <f t="shared" si="5"/>
        <v>118,855.52</v>
      </c>
      <c r="I310" s="18" t="str">
        <f t="shared" si="6"/>
        <v>0.50%</v>
      </c>
      <c r="J310" s="18" t="str">
        <f t="shared" si="7"/>
        <v>99.50%</v>
      </c>
      <c r="K310" s="14" t="str">
        <f t="shared" si="8"/>
        <v>0.468461322</v>
      </c>
    </row>
    <row r="311" ht="18.75" customHeight="1">
      <c r="B311" s="19" t="str">
        <f t="shared" si="1"/>
        <v>300</v>
      </c>
      <c r="C311" s="20" t="str">
        <f t="shared" si="2"/>
        <v>01 Jan 2055</v>
      </c>
      <c r="D311" s="21" t="str">
        <f t="shared" si="9"/>
        <v>118,855.52</v>
      </c>
      <c r="E311" s="21" t="str">
        <f t="shared" si="3"/>
        <v>(119,162.95)</v>
      </c>
      <c r="F311" s="21" t="str">
        <f t="shared" si="10"/>
        <v>307.43</v>
      </c>
      <c r="G311" s="21" t="str">
        <f t="shared" si="4"/>
        <v>118,855.52</v>
      </c>
      <c r="H311" s="21" t="str">
        <f t="shared" si="5"/>
        <v>–</v>
      </c>
      <c r="I311" s="22" t="str">
        <f t="shared" si="6"/>
        <v>0.26%</v>
      </c>
      <c r="J311" s="22" t="str">
        <f t="shared" si="7"/>
        <v>99.74%</v>
      </c>
      <c r="K311" s="14" t="str">
        <f t="shared" si="8"/>
        <v>0.4672527423</v>
      </c>
    </row>
    <row r="312" ht="18.75" customHeight="1">
      <c r="B312" s="15" t="str">
        <f t="shared" si="1"/>
        <v/>
      </c>
      <c r="C312" s="16" t="str">
        <f t="shared" si="2"/>
        <v/>
      </c>
      <c r="D312" s="17" t="str">
        <f t="shared" si="9"/>
        <v/>
      </c>
      <c r="E312" s="17" t="str">
        <f t="shared" si="3"/>
        <v/>
      </c>
      <c r="F312" s="17" t="str">
        <f t="shared" si="10"/>
        <v/>
      </c>
      <c r="G312" s="17" t="str">
        <f t="shared" si="4"/>
        <v/>
      </c>
      <c r="H312" s="17" t="str">
        <f t="shared" si="5"/>
        <v/>
      </c>
      <c r="I312" s="18" t="str">
        <f t="shared" si="6"/>
        <v/>
      </c>
      <c r="J312" s="18" t="str">
        <f t="shared" si="7"/>
        <v/>
      </c>
      <c r="K312" s="14" t="str">
        <f t="shared" si="8"/>
        <v/>
      </c>
    </row>
    <row r="313" ht="18.75" customHeight="1">
      <c r="B313" s="15" t="str">
        <f t="shared" si="1"/>
        <v/>
      </c>
      <c r="C313" s="16" t="str">
        <f t="shared" si="2"/>
        <v/>
      </c>
      <c r="D313" s="17" t="str">
        <f t="shared" si="9"/>
        <v/>
      </c>
      <c r="E313" s="17" t="str">
        <f t="shared" si="3"/>
        <v/>
      </c>
      <c r="F313" s="17" t="str">
        <f t="shared" si="10"/>
        <v/>
      </c>
      <c r="G313" s="17" t="str">
        <f t="shared" si="4"/>
        <v/>
      </c>
      <c r="H313" s="17" t="str">
        <f t="shared" si="5"/>
        <v/>
      </c>
      <c r="I313" s="18" t="str">
        <f t="shared" si="6"/>
        <v/>
      </c>
      <c r="J313" s="18" t="str">
        <f t="shared" si="7"/>
        <v/>
      </c>
      <c r="K313" s="14" t="str">
        <f t="shared" si="8"/>
        <v/>
      </c>
    </row>
    <row r="314" ht="18.75" customHeight="1">
      <c r="B314" s="15" t="str">
        <f t="shared" si="1"/>
        <v/>
      </c>
      <c r="C314" s="16" t="str">
        <f t="shared" si="2"/>
        <v/>
      </c>
      <c r="D314" s="17" t="str">
        <f t="shared" si="9"/>
        <v/>
      </c>
      <c r="E314" s="17" t="str">
        <f t="shared" si="3"/>
        <v/>
      </c>
      <c r="F314" s="17" t="str">
        <f t="shared" si="10"/>
        <v/>
      </c>
      <c r="G314" s="17" t="str">
        <f t="shared" si="4"/>
        <v/>
      </c>
      <c r="H314" s="17" t="str">
        <f t="shared" si="5"/>
        <v/>
      </c>
      <c r="I314" s="18" t="str">
        <f t="shared" si="6"/>
        <v/>
      </c>
      <c r="J314" s="18" t="str">
        <f t="shared" si="7"/>
        <v/>
      </c>
      <c r="K314" s="14" t="str">
        <f t="shared" si="8"/>
        <v/>
      </c>
    </row>
    <row r="315" ht="18.75" customHeight="1">
      <c r="B315" s="15" t="str">
        <f t="shared" si="1"/>
        <v/>
      </c>
      <c r="C315" s="16" t="str">
        <f t="shared" si="2"/>
        <v/>
      </c>
      <c r="D315" s="17" t="str">
        <f t="shared" si="9"/>
        <v/>
      </c>
      <c r="E315" s="17" t="str">
        <f t="shared" si="3"/>
        <v/>
      </c>
      <c r="F315" s="17" t="str">
        <f t="shared" si="10"/>
        <v/>
      </c>
      <c r="G315" s="17" t="str">
        <f t="shared" si="4"/>
        <v/>
      </c>
      <c r="H315" s="17" t="str">
        <f t="shared" si="5"/>
        <v/>
      </c>
      <c r="I315" s="18" t="str">
        <f t="shared" si="6"/>
        <v/>
      </c>
      <c r="J315" s="18" t="str">
        <f t="shared" si="7"/>
        <v/>
      </c>
      <c r="K315" s="14" t="str">
        <f t="shared" si="8"/>
        <v/>
      </c>
    </row>
    <row r="316" ht="18.75" customHeight="1">
      <c r="B316" s="15" t="str">
        <f t="shared" si="1"/>
        <v/>
      </c>
      <c r="C316" s="16" t="str">
        <f t="shared" si="2"/>
        <v/>
      </c>
      <c r="D316" s="17" t="str">
        <f t="shared" si="9"/>
        <v/>
      </c>
      <c r="E316" s="17" t="str">
        <f t="shared" si="3"/>
        <v/>
      </c>
      <c r="F316" s="17" t="str">
        <f t="shared" si="10"/>
        <v/>
      </c>
      <c r="G316" s="17" t="str">
        <f t="shared" si="4"/>
        <v/>
      </c>
      <c r="H316" s="17" t="str">
        <f t="shared" si="5"/>
        <v/>
      </c>
      <c r="I316" s="18" t="str">
        <f t="shared" si="6"/>
        <v/>
      </c>
      <c r="J316" s="18" t="str">
        <f t="shared" si="7"/>
        <v/>
      </c>
      <c r="K316" s="14" t="str">
        <f t="shared" si="8"/>
        <v/>
      </c>
    </row>
    <row r="317" ht="18.75" customHeight="1">
      <c r="B317" s="15" t="str">
        <f t="shared" si="1"/>
        <v/>
      </c>
      <c r="C317" s="16" t="str">
        <f t="shared" si="2"/>
        <v/>
      </c>
      <c r="D317" s="17" t="str">
        <f t="shared" si="9"/>
        <v/>
      </c>
      <c r="E317" s="17" t="str">
        <f t="shared" si="3"/>
        <v/>
      </c>
      <c r="F317" s="17" t="str">
        <f t="shared" si="10"/>
        <v/>
      </c>
      <c r="G317" s="17" t="str">
        <f t="shared" si="4"/>
        <v/>
      </c>
      <c r="H317" s="17" t="str">
        <f t="shared" si="5"/>
        <v/>
      </c>
      <c r="I317" s="18" t="str">
        <f t="shared" si="6"/>
        <v/>
      </c>
      <c r="J317" s="18" t="str">
        <f t="shared" si="7"/>
        <v/>
      </c>
      <c r="K317" s="14" t="str">
        <f t="shared" si="8"/>
        <v/>
      </c>
    </row>
    <row r="318" ht="18.75" customHeight="1">
      <c r="B318" s="15" t="str">
        <f t="shared" si="1"/>
        <v/>
      </c>
      <c r="C318" s="16" t="str">
        <f t="shared" si="2"/>
        <v/>
      </c>
      <c r="D318" s="17" t="str">
        <f t="shared" si="9"/>
        <v/>
      </c>
      <c r="E318" s="17" t="str">
        <f t="shared" si="3"/>
        <v/>
      </c>
      <c r="F318" s="17" t="str">
        <f t="shared" si="10"/>
        <v/>
      </c>
      <c r="G318" s="17" t="str">
        <f t="shared" si="4"/>
        <v/>
      </c>
      <c r="H318" s="17" t="str">
        <f t="shared" si="5"/>
        <v/>
      </c>
      <c r="I318" s="18" t="str">
        <f t="shared" si="6"/>
        <v/>
      </c>
      <c r="J318" s="18" t="str">
        <f t="shared" si="7"/>
        <v/>
      </c>
      <c r="K318" s="14" t="str">
        <f t="shared" si="8"/>
        <v/>
      </c>
    </row>
    <row r="319" ht="18.75" customHeight="1">
      <c r="B319" s="15" t="str">
        <f t="shared" si="1"/>
        <v/>
      </c>
      <c r="C319" s="16" t="str">
        <f t="shared" si="2"/>
        <v/>
      </c>
      <c r="D319" s="17" t="str">
        <f t="shared" si="9"/>
        <v/>
      </c>
      <c r="E319" s="17" t="str">
        <f t="shared" si="3"/>
        <v/>
      </c>
      <c r="F319" s="17" t="str">
        <f t="shared" si="10"/>
        <v/>
      </c>
      <c r="G319" s="17" t="str">
        <f t="shared" si="4"/>
        <v/>
      </c>
      <c r="H319" s="17" t="str">
        <f t="shared" si="5"/>
        <v/>
      </c>
      <c r="I319" s="18" t="str">
        <f t="shared" si="6"/>
        <v/>
      </c>
      <c r="J319" s="18" t="str">
        <f t="shared" si="7"/>
        <v/>
      </c>
      <c r="K319" s="14" t="str">
        <f t="shared" si="8"/>
        <v/>
      </c>
    </row>
    <row r="320" ht="18.75" customHeight="1">
      <c r="B320" s="15" t="str">
        <f t="shared" si="1"/>
        <v/>
      </c>
      <c r="C320" s="16" t="str">
        <f t="shared" si="2"/>
        <v/>
      </c>
      <c r="D320" s="17" t="str">
        <f t="shared" si="9"/>
        <v/>
      </c>
      <c r="E320" s="17" t="str">
        <f t="shared" si="3"/>
        <v/>
      </c>
      <c r="F320" s="17" t="str">
        <f t="shared" si="10"/>
        <v/>
      </c>
      <c r="G320" s="17" t="str">
        <f t="shared" si="4"/>
        <v/>
      </c>
      <c r="H320" s="17" t="str">
        <f t="shared" si="5"/>
        <v/>
      </c>
      <c r="I320" s="18" t="str">
        <f t="shared" si="6"/>
        <v/>
      </c>
      <c r="J320" s="18" t="str">
        <f t="shared" si="7"/>
        <v/>
      </c>
      <c r="K320" s="14" t="str">
        <f t="shared" si="8"/>
        <v/>
      </c>
    </row>
    <row r="321" ht="18.75" customHeight="1">
      <c r="B321" s="15" t="str">
        <f t="shared" si="1"/>
        <v/>
      </c>
      <c r="C321" s="16" t="str">
        <f t="shared" si="2"/>
        <v/>
      </c>
      <c r="D321" s="17" t="str">
        <f t="shared" si="9"/>
        <v/>
      </c>
      <c r="E321" s="17" t="str">
        <f t="shared" si="3"/>
        <v/>
      </c>
      <c r="F321" s="17" t="str">
        <f t="shared" si="10"/>
        <v/>
      </c>
      <c r="G321" s="17" t="str">
        <f t="shared" si="4"/>
        <v/>
      </c>
      <c r="H321" s="17" t="str">
        <f t="shared" si="5"/>
        <v/>
      </c>
      <c r="I321" s="18" t="str">
        <f t="shared" si="6"/>
        <v/>
      </c>
      <c r="J321" s="18" t="str">
        <f t="shared" si="7"/>
        <v/>
      </c>
      <c r="K321" s="14" t="str">
        <f t="shared" si="8"/>
        <v/>
      </c>
    </row>
    <row r="322" ht="18.75" customHeight="1">
      <c r="B322" s="15" t="str">
        <f t="shared" si="1"/>
        <v/>
      </c>
      <c r="C322" s="16" t="str">
        <f t="shared" si="2"/>
        <v/>
      </c>
      <c r="D322" s="17" t="str">
        <f t="shared" si="9"/>
        <v/>
      </c>
      <c r="E322" s="17" t="str">
        <f t="shared" si="3"/>
        <v/>
      </c>
      <c r="F322" s="17" t="str">
        <f t="shared" si="10"/>
        <v/>
      </c>
      <c r="G322" s="17" t="str">
        <f t="shared" si="4"/>
        <v/>
      </c>
      <c r="H322" s="17" t="str">
        <f t="shared" si="5"/>
        <v/>
      </c>
      <c r="I322" s="18" t="str">
        <f t="shared" si="6"/>
        <v/>
      </c>
      <c r="J322" s="18" t="str">
        <f t="shared" si="7"/>
        <v/>
      </c>
      <c r="K322" s="14" t="str">
        <f t="shared" si="8"/>
        <v/>
      </c>
    </row>
    <row r="323" ht="18.75" customHeight="1">
      <c r="B323" s="15" t="str">
        <f t="shared" si="1"/>
        <v/>
      </c>
      <c r="C323" s="16" t="str">
        <f t="shared" si="2"/>
        <v/>
      </c>
      <c r="D323" s="17" t="str">
        <f t="shared" si="9"/>
        <v/>
      </c>
      <c r="E323" s="17" t="str">
        <f t="shared" si="3"/>
        <v/>
      </c>
      <c r="F323" s="17" t="str">
        <f t="shared" si="10"/>
        <v/>
      </c>
      <c r="G323" s="17" t="str">
        <f t="shared" si="4"/>
        <v/>
      </c>
      <c r="H323" s="17" t="str">
        <f t="shared" si="5"/>
        <v/>
      </c>
      <c r="I323" s="18" t="str">
        <f t="shared" si="6"/>
        <v/>
      </c>
      <c r="J323" s="18" t="str">
        <f t="shared" si="7"/>
        <v/>
      </c>
      <c r="K323" s="14" t="str">
        <f t="shared" si="8"/>
        <v/>
      </c>
    </row>
    <row r="324" ht="18.75" customHeight="1">
      <c r="B324" s="15" t="str">
        <f t="shared" si="1"/>
        <v/>
      </c>
      <c r="C324" s="16" t="str">
        <f t="shared" si="2"/>
        <v/>
      </c>
      <c r="D324" s="17" t="str">
        <f t="shared" si="9"/>
        <v/>
      </c>
      <c r="E324" s="17" t="str">
        <f t="shared" si="3"/>
        <v/>
      </c>
      <c r="F324" s="17" t="str">
        <f t="shared" si="10"/>
        <v/>
      </c>
      <c r="G324" s="17" t="str">
        <f t="shared" si="4"/>
        <v/>
      </c>
      <c r="H324" s="17" t="str">
        <f t="shared" si="5"/>
        <v/>
      </c>
      <c r="I324" s="18" t="str">
        <f t="shared" si="6"/>
        <v/>
      </c>
      <c r="J324" s="18" t="str">
        <f t="shared" si="7"/>
        <v/>
      </c>
      <c r="K324" s="14" t="str">
        <f t="shared" si="8"/>
        <v/>
      </c>
    </row>
    <row r="325" ht="18.75" customHeight="1">
      <c r="B325" s="15" t="str">
        <f t="shared" si="1"/>
        <v/>
      </c>
      <c r="C325" s="16" t="str">
        <f t="shared" si="2"/>
        <v/>
      </c>
      <c r="D325" s="17" t="str">
        <f t="shared" si="9"/>
        <v/>
      </c>
      <c r="E325" s="17" t="str">
        <f t="shared" si="3"/>
        <v/>
      </c>
      <c r="F325" s="17" t="str">
        <f t="shared" si="10"/>
        <v/>
      </c>
      <c r="G325" s="17" t="str">
        <f t="shared" si="4"/>
        <v/>
      </c>
      <c r="H325" s="17" t="str">
        <f t="shared" si="5"/>
        <v/>
      </c>
      <c r="I325" s="18" t="str">
        <f t="shared" si="6"/>
        <v/>
      </c>
      <c r="J325" s="18" t="str">
        <f t="shared" si="7"/>
        <v/>
      </c>
      <c r="K325" s="14" t="str">
        <f t="shared" si="8"/>
        <v/>
      </c>
    </row>
    <row r="326" ht="18.75" customHeight="1">
      <c r="B326" s="15" t="str">
        <f t="shared" si="1"/>
        <v/>
      </c>
      <c r="C326" s="16" t="str">
        <f t="shared" si="2"/>
        <v/>
      </c>
      <c r="D326" s="17" t="str">
        <f t="shared" si="9"/>
        <v/>
      </c>
      <c r="E326" s="17" t="str">
        <f t="shared" si="3"/>
        <v/>
      </c>
      <c r="F326" s="17" t="str">
        <f t="shared" si="10"/>
        <v/>
      </c>
      <c r="G326" s="17" t="str">
        <f t="shared" si="4"/>
        <v/>
      </c>
      <c r="H326" s="17" t="str">
        <f t="shared" si="5"/>
        <v/>
      </c>
      <c r="I326" s="18" t="str">
        <f t="shared" si="6"/>
        <v/>
      </c>
      <c r="J326" s="18" t="str">
        <f t="shared" si="7"/>
        <v/>
      </c>
      <c r="K326" s="14" t="str">
        <f t="shared" si="8"/>
        <v/>
      </c>
    </row>
    <row r="327" ht="18.75" customHeight="1">
      <c r="B327" s="15" t="str">
        <f t="shared" si="1"/>
        <v/>
      </c>
      <c r="C327" s="16" t="str">
        <f t="shared" si="2"/>
        <v/>
      </c>
      <c r="D327" s="17" t="str">
        <f t="shared" si="9"/>
        <v/>
      </c>
      <c r="E327" s="17" t="str">
        <f t="shared" si="3"/>
        <v/>
      </c>
      <c r="F327" s="17" t="str">
        <f t="shared" si="10"/>
        <v/>
      </c>
      <c r="G327" s="17" t="str">
        <f t="shared" si="4"/>
        <v/>
      </c>
      <c r="H327" s="17" t="str">
        <f t="shared" si="5"/>
        <v/>
      </c>
      <c r="I327" s="18" t="str">
        <f t="shared" si="6"/>
        <v/>
      </c>
      <c r="J327" s="18" t="str">
        <f t="shared" si="7"/>
        <v/>
      </c>
      <c r="K327" s="14" t="str">
        <f t="shared" si="8"/>
        <v/>
      </c>
    </row>
    <row r="328" ht="18.75" customHeight="1">
      <c r="B328" s="15" t="str">
        <f t="shared" si="1"/>
        <v/>
      </c>
      <c r="C328" s="16" t="str">
        <f t="shared" si="2"/>
        <v/>
      </c>
      <c r="D328" s="17" t="str">
        <f t="shared" si="9"/>
        <v/>
      </c>
      <c r="E328" s="17" t="str">
        <f t="shared" si="3"/>
        <v/>
      </c>
      <c r="F328" s="17" t="str">
        <f t="shared" si="10"/>
        <v/>
      </c>
      <c r="G328" s="17" t="str">
        <f t="shared" si="4"/>
        <v/>
      </c>
      <c r="H328" s="17" t="str">
        <f t="shared" si="5"/>
        <v/>
      </c>
      <c r="I328" s="18" t="str">
        <f t="shared" si="6"/>
        <v/>
      </c>
      <c r="J328" s="18" t="str">
        <f t="shared" si="7"/>
        <v/>
      </c>
      <c r="K328" s="14" t="str">
        <f t="shared" si="8"/>
        <v/>
      </c>
    </row>
    <row r="329" ht="18.75" customHeight="1">
      <c r="B329" s="15" t="str">
        <f t="shared" si="1"/>
        <v/>
      </c>
      <c r="C329" s="16" t="str">
        <f t="shared" si="2"/>
        <v/>
      </c>
      <c r="D329" s="17" t="str">
        <f t="shared" si="9"/>
        <v/>
      </c>
      <c r="E329" s="17" t="str">
        <f t="shared" si="3"/>
        <v/>
      </c>
      <c r="F329" s="17" t="str">
        <f t="shared" si="10"/>
        <v/>
      </c>
      <c r="G329" s="17" t="str">
        <f t="shared" si="4"/>
        <v/>
      </c>
      <c r="H329" s="17" t="str">
        <f t="shared" si="5"/>
        <v/>
      </c>
      <c r="I329" s="18" t="str">
        <f t="shared" si="6"/>
        <v/>
      </c>
      <c r="J329" s="18" t="str">
        <f t="shared" si="7"/>
        <v/>
      </c>
      <c r="K329" s="14" t="str">
        <f t="shared" si="8"/>
        <v/>
      </c>
    </row>
    <row r="330" ht="18.75" customHeight="1">
      <c r="B330" s="15" t="str">
        <f t="shared" si="1"/>
        <v/>
      </c>
      <c r="C330" s="16" t="str">
        <f t="shared" si="2"/>
        <v/>
      </c>
      <c r="D330" s="17" t="str">
        <f t="shared" si="9"/>
        <v/>
      </c>
      <c r="E330" s="17" t="str">
        <f t="shared" si="3"/>
        <v/>
      </c>
      <c r="F330" s="17" t="str">
        <f t="shared" si="10"/>
        <v/>
      </c>
      <c r="G330" s="17" t="str">
        <f t="shared" si="4"/>
        <v/>
      </c>
      <c r="H330" s="17" t="str">
        <f t="shared" si="5"/>
        <v/>
      </c>
      <c r="I330" s="18" t="str">
        <f t="shared" si="6"/>
        <v/>
      </c>
      <c r="J330" s="18" t="str">
        <f t="shared" si="7"/>
        <v/>
      </c>
      <c r="K330" s="14" t="str">
        <f t="shared" si="8"/>
        <v/>
      </c>
    </row>
    <row r="331" ht="18.75" customHeight="1">
      <c r="B331" s="15" t="str">
        <f t="shared" si="1"/>
        <v/>
      </c>
      <c r="C331" s="16" t="str">
        <f t="shared" si="2"/>
        <v/>
      </c>
      <c r="D331" s="17" t="str">
        <f t="shared" si="9"/>
        <v/>
      </c>
      <c r="E331" s="17" t="str">
        <f t="shared" si="3"/>
        <v/>
      </c>
      <c r="F331" s="17" t="str">
        <f t="shared" si="10"/>
        <v/>
      </c>
      <c r="G331" s="17" t="str">
        <f t="shared" si="4"/>
        <v/>
      </c>
      <c r="H331" s="17" t="str">
        <f t="shared" si="5"/>
        <v/>
      </c>
      <c r="I331" s="18" t="str">
        <f t="shared" si="6"/>
        <v/>
      </c>
      <c r="J331" s="18" t="str">
        <f t="shared" si="7"/>
        <v/>
      </c>
      <c r="K331" s="14" t="str">
        <f t="shared" si="8"/>
        <v/>
      </c>
    </row>
    <row r="332" ht="18.75" customHeight="1">
      <c r="B332" s="15" t="str">
        <f t="shared" si="1"/>
        <v/>
      </c>
      <c r="C332" s="16" t="str">
        <f t="shared" si="2"/>
        <v/>
      </c>
      <c r="D332" s="17" t="str">
        <f t="shared" si="9"/>
        <v/>
      </c>
      <c r="E332" s="17" t="str">
        <f t="shared" si="3"/>
        <v/>
      </c>
      <c r="F332" s="17" t="str">
        <f t="shared" si="10"/>
        <v/>
      </c>
      <c r="G332" s="17" t="str">
        <f t="shared" si="4"/>
        <v/>
      </c>
      <c r="H332" s="17" t="str">
        <f t="shared" si="5"/>
        <v/>
      </c>
      <c r="I332" s="18" t="str">
        <f t="shared" si="6"/>
        <v/>
      </c>
      <c r="J332" s="18" t="str">
        <f t="shared" si="7"/>
        <v/>
      </c>
      <c r="K332" s="14" t="str">
        <f t="shared" si="8"/>
        <v/>
      </c>
    </row>
    <row r="333" ht="18.75" customHeight="1">
      <c r="B333" s="15" t="str">
        <f t="shared" si="1"/>
        <v/>
      </c>
      <c r="C333" s="16" t="str">
        <f t="shared" si="2"/>
        <v/>
      </c>
      <c r="D333" s="17" t="str">
        <f t="shared" si="9"/>
        <v/>
      </c>
      <c r="E333" s="17" t="str">
        <f t="shared" si="3"/>
        <v/>
      </c>
      <c r="F333" s="17" t="str">
        <f t="shared" si="10"/>
        <v/>
      </c>
      <c r="G333" s="17" t="str">
        <f t="shared" si="4"/>
        <v/>
      </c>
      <c r="H333" s="17" t="str">
        <f t="shared" si="5"/>
        <v/>
      </c>
      <c r="I333" s="18" t="str">
        <f t="shared" si="6"/>
        <v/>
      </c>
      <c r="J333" s="18" t="str">
        <f t="shared" si="7"/>
        <v/>
      </c>
      <c r="K333" s="14" t="str">
        <f t="shared" si="8"/>
        <v/>
      </c>
    </row>
    <row r="334" ht="18.75" customHeight="1">
      <c r="B334" s="15" t="str">
        <f t="shared" si="1"/>
        <v/>
      </c>
      <c r="C334" s="16" t="str">
        <f t="shared" si="2"/>
        <v/>
      </c>
      <c r="D334" s="17" t="str">
        <f t="shared" si="9"/>
        <v/>
      </c>
      <c r="E334" s="17" t="str">
        <f t="shared" si="3"/>
        <v/>
      </c>
      <c r="F334" s="17" t="str">
        <f t="shared" si="10"/>
        <v/>
      </c>
      <c r="G334" s="17" t="str">
        <f t="shared" si="4"/>
        <v/>
      </c>
      <c r="H334" s="17" t="str">
        <f t="shared" si="5"/>
        <v/>
      </c>
      <c r="I334" s="18" t="str">
        <f t="shared" si="6"/>
        <v/>
      </c>
      <c r="J334" s="18" t="str">
        <f t="shared" si="7"/>
        <v/>
      </c>
      <c r="K334" s="14" t="str">
        <f t="shared" si="8"/>
        <v/>
      </c>
    </row>
    <row r="335" ht="18.75" customHeight="1">
      <c r="B335" s="15" t="str">
        <f t="shared" si="1"/>
        <v/>
      </c>
      <c r="C335" s="16" t="str">
        <f t="shared" si="2"/>
        <v/>
      </c>
      <c r="D335" s="17" t="str">
        <f t="shared" si="9"/>
        <v/>
      </c>
      <c r="E335" s="17" t="str">
        <f t="shared" si="3"/>
        <v/>
      </c>
      <c r="F335" s="17" t="str">
        <f t="shared" si="10"/>
        <v/>
      </c>
      <c r="G335" s="17" t="str">
        <f t="shared" si="4"/>
        <v/>
      </c>
      <c r="H335" s="17" t="str">
        <f t="shared" si="5"/>
        <v/>
      </c>
      <c r="I335" s="18" t="str">
        <f t="shared" si="6"/>
        <v/>
      </c>
      <c r="J335" s="18" t="str">
        <f t="shared" si="7"/>
        <v/>
      </c>
      <c r="K335" s="14" t="str">
        <f t="shared" si="8"/>
        <v/>
      </c>
    </row>
    <row r="336" ht="18.75" customHeight="1">
      <c r="B336" s="15" t="str">
        <f t="shared" si="1"/>
        <v/>
      </c>
      <c r="C336" s="16" t="str">
        <f t="shared" si="2"/>
        <v/>
      </c>
      <c r="D336" s="17" t="str">
        <f t="shared" si="9"/>
        <v/>
      </c>
      <c r="E336" s="17" t="str">
        <f t="shared" si="3"/>
        <v/>
      </c>
      <c r="F336" s="17" t="str">
        <f t="shared" si="10"/>
        <v/>
      </c>
      <c r="G336" s="17" t="str">
        <f t="shared" si="4"/>
        <v/>
      </c>
      <c r="H336" s="17" t="str">
        <f t="shared" si="5"/>
        <v/>
      </c>
      <c r="I336" s="18" t="str">
        <f t="shared" si="6"/>
        <v/>
      </c>
      <c r="J336" s="18" t="str">
        <f t="shared" si="7"/>
        <v/>
      </c>
      <c r="K336" s="14" t="str">
        <f t="shared" si="8"/>
        <v/>
      </c>
    </row>
    <row r="337" ht="18.75" customHeight="1">
      <c r="B337" s="15" t="str">
        <f t="shared" si="1"/>
        <v/>
      </c>
      <c r="C337" s="16" t="str">
        <f t="shared" si="2"/>
        <v/>
      </c>
      <c r="D337" s="17" t="str">
        <f t="shared" si="9"/>
        <v/>
      </c>
      <c r="E337" s="17" t="str">
        <f t="shared" si="3"/>
        <v/>
      </c>
      <c r="F337" s="17" t="str">
        <f t="shared" si="10"/>
        <v/>
      </c>
      <c r="G337" s="17" t="str">
        <f t="shared" si="4"/>
        <v/>
      </c>
      <c r="H337" s="17" t="str">
        <f t="shared" si="5"/>
        <v/>
      </c>
      <c r="I337" s="18" t="str">
        <f t="shared" si="6"/>
        <v/>
      </c>
      <c r="J337" s="18" t="str">
        <f t="shared" si="7"/>
        <v/>
      </c>
      <c r="K337" s="14" t="str">
        <f t="shared" si="8"/>
        <v/>
      </c>
    </row>
    <row r="338" ht="18.75" customHeight="1">
      <c r="B338" s="15" t="str">
        <f t="shared" si="1"/>
        <v/>
      </c>
      <c r="C338" s="16" t="str">
        <f t="shared" si="2"/>
        <v/>
      </c>
      <c r="D338" s="17" t="str">
        <f t="shared" si="9"/>
        <v/>
      </c>
      <c r="E338" s="17" t="str">
        <f t="shared" si="3"/>
        <v/>
      </c>
      <c r="F338" s="17" t="str">
        <f t="shared" si="10"/>
        <v/>
      </c>
      <c r="G338" s="17" t="str">
        <f t="shared" si="4"/>
        <v/>
      </c>
      <c r="H338" s="17" t="str">
        <f t="shared" si="5"/>
        <v/>
      </c>
      <c r="I338" s="18" t="str">
        <f t="shared" si="6"/>
        <v/>
      </c>
      <c r="J338" s="18" t="str">
        <f t="shared" si="7"/>
        <v/>
      </c>
      <c r="K338" s="14" t="str">
        <f t="shared" si="8"/>
        <v/>
      </c>
    </row>
    <row r="339" ht="18.75" customHeight="1">
      <c r="B339" s="15" t="str">
        <f t="shared" si="1"/>
        <v/>
      </c>
      <c r="C339" s="16" t="str">
        <f t="shared" si="2"/>
        <v/>
      </c>
      <c r="D339" s="17" t="str">
        <f t="shared" si="9"/>
        <v/>
      </c>
      <c r="E339" s="17" t="str">
        <f t="shared" si="3"/>
        <v/>
      </c>
      <c r="F339" s="17" t="str">
        <f t="shared" si="10"/>
        <v/>
      </c>
      <c r="G339" s="17" t="str">
        <f t="shared" si="4"/>
        <v/>
      </c>
      <c r="H339" s="17" t="str">
        <f t="shared" si="5"/>
        <v/>
      </c>
      <c r="I339" s="18" t="str">
        <f t="shared" si="6"/>
        <v/>
      </c>
      <c r="J339" s="18" t="str">
        <f t="shared" si="7"/>
        <v/>
      </c>
      <c r="K339" s="14" t="str">
        <f t="shared" si="8"/>
        <v/>
      </c>
    </row>
    <row r="340" ht="18.75" customHeight="1">
      <c r="B340" s="15" t="str">
        <f t="shared" si="1"/>
        <v/>
      </c>
      <c r="C340" s="16" t="str">
        <f t="shared" si="2"/>
        <v/>
      </c>
      <c r="D340" s="17" t="str">
        <f t="shared" si="9"/>
        <v/>
      </c>
      <c r="E340" s="17" t="str">
        <f t="shared" si="3"/>
        <v/>
      </c>
      <c r="F340" s="17" t="str">
        <f t="shared" si="10"/>
        <v/>
      </c>
      <c r="G340" s="17" t="str">
        <f t="shared" si="4"/>
        <v/>
      </c>
      <c r="H340" s="17" t="str">
        <f t="shared" si="5"/>
        <v/>
      </c>
      <c r="I340" s="18" t="str">
        <f t="shared" si="6"/>
        <v/>
      </c>
      <c r="J340" s="18" t="str">
        <f t="shared" si="7"/>
        <v/>
      </c>
      <c r="K340" s="14" t="str">
        <f t="shared" si="8"/>
        <v/>
      </c>
    </row>
    <row r="341" ht="18.75" customHeight="1">
      <c r="B341" s="15" t="str">
        <f t="shared" si="1"/>
        <v/>
      </c>
      <c r="C341" s="16" t="str">
        <f t="shared" si="2"/>
        <v/>
      </c>
      <c r="D341" s="17" t="str">
        <f t="shared" si="9"/>
        <v/>
      </c>
      <c r="E341" s="17" t="str">
        <f t="shared" si="3"/>
        <v/>
      </c>
      <c r="F341" s="17" t="str">
        <f t="shared" si="10"/>
        <v/>
      </c>
      <c r="G341" s="17" t="str">
        <f t="shared" si="4"/>
        <v/>
      </c>
      <c r="H341" s="17" t="str">
        <f t="shared" si="5"/>
        <v/>
      </c>
      <c r="I341" s="18" t="str">
        <f t="shared" si="6"/>
        <v/>
      </c>
      <c r="J341" s="18" t="str">
        <f t="shared" si="7"/>
        <v/>
      </c>
      <c r="K341" s="14" t="str">
        <f t="shared" si="8"/>
        <v/>
      </c>
    </row>
    <row r="342" ht="18.75" customHeight="1">
      <c r="B342" s="15" t="str">
        <f t="shared" si="1"/>
        <v/>
      </c>
      <c r="C342" s="16" t="str">
        <f t="shared" si="2"/>
        <v/>
      </c>
      <c r="D342" s="17" t="str">
        <f t="shared" si="9"/>
        <v/>
      </c>
      <c r="E342" s="17" t="str">
        <f t="shared" si="3"/>
        <v/>
      </c>
      <c r="F342" s="17" t="str">
        <f t="shared" si="10"/>
        <v/>
      </c>
      <c r="G342" s="17" t="str">
        <f t="shared" si="4"/>
        <v/>
      </c>
      <c r="H342" s="17" t="str">
        <f t="shared" si="5"/>
        <v/>
      </c>
      <c r="I342" s="18" t="str">
        <f t="shared" si="6"/>
        <v/>
      </c>
      <c r="J342" s="18" t="str">
        <f t="shared" si="7"/>
        <v/>
      </c>
      <c r="K342" s="14" t="str">
        <f t="shared" si="8"/>
        <v/>
      </c>
    </row>
    <row r="343" ht="18.75" customHeight="1">
      <c r="B343" s="15" t="str">
        <f t="shared" si="1"/>
        <v/>
      </c>
      <c r="C343" s="16" t="str">
        <f t="shared" si="2"/>
        <v/>
      </c>
      <c r="D343" s="17" t="str">
        <f t="shared" si="9"/>
        <v/>
      </c>
      <c r="E343" s="17" t="str">
        <f t="shared" si="3"/>
        <v/>
      </c>
      <c r="F343" s="17" t="str">
        <f t="shared" si="10"/>
        <v/>
      </c>
      <c r="G343" s="17" t="str">
        <f t="shared" si="4"/>
        <v/>
      </c>
      <c r="H343" s="17" t="str">
        <f t="shared" si="5"/>
        <v/>
      </c>
      <c r="I343" s="18" t="str">
        <f t="shared" si="6"/>
        <v/>
      </c>
      <c r="J343" s="18" t="str">
        <f t="shared" si="7"/>
        <v/>
      </c>
      <c r="K343" s="14" t="str">
        <f t="shared" si="8"/>
        <v/>
      </c>
    </row>
    <row r="344" ht="18.75" customHeight="1">
      <c r="B344" s="15" t="str">
        <f t="shared" si="1"/>
        <v/>
      </c>
      <c r="C344" s="16" t="str">
        <f t="shared" si="2"/>
        <v/>
      </c>
      <c r="D344" s="17" t="str">
        <f t="shared" si="9"/>
        <v/>
      </c>
      <c r="E344" s="17" t="str">
        <f t="shared" si="3"/>
        <v/>
      </c>
      <c r="F344" s="17" t="str">
        <f t="shared" si="10"/>
        <v/>
      </c>
      <c r="G344" s="17" t="str">
        <f t="shared" si="4"/>
        <v/>
      </c>
      <c r="H344" s="17" t="str">
        <f t="shared" si="5"/>
        <v/>
      </c>
      <c r="I344" s="18" t="str">
        <f t="shared" si="6"/>
        <v/>
      </c>
      <c r="J344" s="18" t="str">
        <f t="shared" si="7"/>
        <v/>
      </c>
      <c r="K344" s="14" t="str">
        <f t="shared" si="8"/>
        <v/>
      </c>
    </row>
    <row r="345" ht="18.75" customHeight="1">
      <c r="B345" s="15" t="str">
        <f t="shared" si="1"/>
        <v/>
      </c>
      <c r="C345" s="16" t="str">
        <f t="shared" si="2"/>
        <v/>
      </c>
      <c r="D345" s="17" t="str">
        <f t="shared" si="9"/>
        <v/>
      </c>
      <c r="E345" s="17" t="str">
        <f t="shared" si="3"/>
        <v/>
      </c>
      <c r="F345" s="17" t="str">
        <f t="shared" si="10"/>
        <v/>
      </c>
      <c r="G345" s="17" t="str">
        <f t="shared" si="4"/>
        <v/>
      </c>
      <c r="H345" s="17" t="str">
        <f t="shared" si="5"/>
        <v/>
      </c>
      <c r="I345" s="18" t="str">
        <f t="shared" si="6"/>
        <v/>
      </c>
      <c r="J345" s="18" t="str">
        <f t="shared" si="7"/>
        <v/>
      </c>
      <c r="K345" s="14" t="str">
        <f t="shared" si="8"/>
        <v/>
      </c>
    </row>
    <row r="346" ht="18.75" customHeight="1">
      <c r="B346" s="15" t="str">
        <f t="shared" si="1"/>
        <v/>
      </c>
      <c r="C346" s="16" t="str">
        <f t="shared" si="2"/>
        <v/>
      </c>
      <c r="D346" s="17" t="str">
        <f t="shared" si="9"/>
        <v/>
      </c>
      <c r="E346" s="17" t="str">
        <f t="shared" si="3"/>
        <v/>
      </c>
      <c r="F346" s="17" t="str">
        <f t="shared" si="10"/>
        <v/>
      </c>
      <c r="G346" s="17" t="str">
        <f t="shared" si="4"/>
        <v/>
      </c>
      <c r="H346" s="17" t="str">
        <f t="shared" si="5"/>
        <v/>
      </c>
      <c r="I346" s="18" t="str">
        <f t="shared" si="6"/>
        <v/>
      </c>
      <c r="J346" s="18" t="str">
        <f t="shared" si="7"/>
        <v/>
      </c>
      <c r="K346" s="14" t="str">
        <f t="shared" si="8"/>
        <v/>
      </c>
    </row>
    <row r="347" ht="18.75" customHeight="1">
      <c r="B347" s="15" t="str">
        <f t="shared" si="1"/>
        <v/>
      </c>
      <c r="C347" s="16" t="str">
        <f t="shared" si="2"/>
        <v/>
      </c>
      <c r="D347" s="17" t="str">
        <f t="shared" si="9"/>
        <v/>
      </c>
      <c r="E347" s="17" t="str">
        <f t="shared" si="3"/>
        <v/>
      </c>
      <c r="F347" s="17" t="str">
        <f t="shared" si="10"/>
        <v/>
      </c>
      <c r="G347" s="17" t="str">
        <f t="shared" si="4"/>
        <v/>
      </c>
      <c r="H347" s="17" t="str">
        <f t="shared" si="5"/>
        <v/>
      </c>
      <c r="I347" s="18" t="str">
        <f t="shared" si="6"/>
        <v/>
      </c>
      <c r="J347" s="18" t="str">
        <f t="shared" si="7"/>
        <v/>
      </c>
      <c r="K347" s="14" t="str">
        <f t="shared" si="8"/>
        <v/>
      </c>
    </row>
    <row r="348" ht="18.75" customHeight="1">
      <c r="B348" s="15" t="str">
        <f t="shared" si="1"/>
        <v/>
      </c>
      <c r="C348" s="16" t="str">
        <f t="shared" si="2"/>
        <v/>
      </c>
      <c r="D348" s="17" t="str">
        <f t="shared" si="9"/>
        <v/>
      </c>
      <c r="E348" s="17" t="str">
        <f t="shared" si="3"/>
        <v/>
      </c>
      <c r="F348" s="17" t="str">
        <f t="shared" si="10"/>
        <v/>
      </c>
      <c r="G348" s="17" t="str">
        <f t="shared" si="4"/>
        <v/>
      </c>
      <c r="H348" s="17" t="str">
        <f t="shared" si="5"/>
        <v/>
      </c>
      <c r="I348" s="18" t="str">
        <f t="shared" si="6"/>
        <v/>
      </c>
      <c r="J348" s="18" t="str">
        <f t="shared" si="7"/>
        <v/>
      </c>
      <c r="K348" s="14" t="str">
        <f t="shared" si="8"/>
        <v/>
      </c>
    </row>
    <row r="349" ht="18.75" customHeight="1">
      <c r="B349" s="15" t="str">
        <f t="shared" si="1"/>
        <v/>
      </c>
      <c r="C349" s="16" t="str">
        <f t="shared" si="2"/>
        <v/>
      </c>
      <c r="D349" s="17" t="str">
        <f t="shared" si="9"/>
        <v/>
      </c>
      <c r="E349" s="17" t="str">
        <f t="shared" si="3"/>
        <v/>
      </c>
      <c r="F349" s="17" t="str">
        <f t="shared" si="10"/>
        <v/>
      </c>
      <c r="G349" s="17" t="str">
        <f t="shared" si="4"/>
        <v/>
      </c>
      <c r="H349" s="17" t="str">
        <f t="shared" si="5"/>
        <v/>
      </c>
      <c r="I349" s="18" t="str">
        <f t="shared" si="6"/>
        <v/>
      </c>
      <c r="J349" s="18" t="str">
        <f t="shared" si="7"/>
        <v/>
      </c>
      <c r="K349" s="14" t="str">
        <f t="shared" si="8"/>
        <v/>
      </c>
    </row>
    <row r="350" ht="18.75" customHeight="1">
      <c r="B350" s="15" t="str">
        <f t="shared" si="1"/>
        <v/>
      </c>
      <c r="C350" s="16" t="str">
        <f t="shared" si="2"/>
        <v/>
      </c>
      <c r="D350" s="17" t="str">
        <f t="shared" si="9"/>
        <v/>
      </c>
      <c r="E350" s="17" t="str">
        <f t="shared" si="3"/>
        <v/>
      </c>
      <c r="F350" s="17" t="str">
        <f t="shared" si="10"/>
        <v/>
      </c>
      <c r="G350" s="17" t="str">
        <f t="shared" si="4"/>
        <v/>
      </c>
      <c r="H350" s="17" t="str">
        <f t="shared" si="5"/>
        <v/>
      </c>
      <c r="I350" s="18" t="str">
        <f t="shared" si="6"/>
        <v/>
      </c>
      <c r="J350" s="18" t="str">
        <f t="shared" si="7"/>
        <v/>
      </c>
      <c r="K350" s="14" t="str">
        <f t="shared" si="8"/>
        <v/>
      </c>
    </row>
    <row r="351" ht="18.75" customHeight="1">
      <c r="B351" s="15" t="str">
        <f t="shared" si="1"/>
        <v/>
      </c>
      <c r="C351" s="16" t="str">
        <f t="shared" si="2"/>
        <v/>
      </c>
      <c r="D351" s="17" t="str">
        <f t="shared" si="9"/>
        <v/>
      </c>
      <c r="E351" s="17" t="str">
        <f t="shared" si="3"/>
        <v/>
      </c>
      <c r="F351" s="17" t="str">
        <f t="shared" si="10"/>
        <v/>
      </c>
      <c r="G351" s="17" t="str">
        <f t="shared" si="4"/>
        <v/>
      </c>
      <c r="H351" s="17" t="str">
        <f t="shared" si="5"/>
        <v/>
      </c>
      <c r="I351" s="18" t="str">
        <f t="shared" si="6"/>
        <v/>
      </c>
      <c r="J351" s="18" t="str">
        <f t="shared" si="7"/>
        <v/>
      </c>
      <c r="K351" s="14" t="str">
        <f t="shared" si="8"/>
        <v/>
      </c>
    </row>
    <row r="352" ht="18.75" customHeight="1">
      <c r="B352" s="15" t="str">
        <f t="shared" si="1"/>
        <v/>
      </c>
      <c r="C352" s="16" t="str">
        <f t="shared" si="2"/>
        <v/>
      </c>
      <c r="D352" s="17" t="str">
        <f t="shared" si="9"/>
        <v/>
      </c>
      <c r="E352" s="17" t="str">
        <f t="shared" si="3"/>
        <v/>
      </c>
      <c r="F352" s="17" t="str">
        <f t="shared" si="10"/>
        <v/>
      </c>
      <c r="G352" s="17" t="str">
        <f t="shared" si="4"/>
        <v/>
      </c>
      <c r="H352" s="17" t="str">
        <f t="shared" si="5"/>
        <v/>
      </c>
      <c r="I352" s="18" t="str">
        <f t="shared" si="6"/>
        <v/>
      </c>
      <c r="J352" s="18" t="str">
        <f t="shared" si="7"/>
        <v/>
      </c>
      <c r="K352" s="14" t="str">
        <f t="shared" si="8"/>
        <v/>
      </c>
    </row>
    <row r="353" ht="18.75" customHeight="1">
      <c r="B353" s="15" t="str">
        <f t="shared" si="1"/>
        <v/>
      </c>
      <c r="C353" s="16" t="str">
        <f t="shared" si="2"/>
        <v/>
      </c>
      <c r="D353" s="17" t="str">
        <f t="shared" si="9"/>
        <v/>
      </c>
      <c r="E353" s="17" t="str">
        <f t="shared" si="3"/>
        <v/>
      </c>
      <c r="F353" s="17" t="str">
        <f t="shared" si="10"/>
        <v/>
      </c>
      <c r="G353" s="17" t="str">
        <f t="shared" si="4"/>
        <v/>
      </c>
      <c r="H353" s="17" t="str">
        <f t="shared" si="5"/>
        <v/>
      </c>
      <c r="I353" s="18" t="str">
        <f t="shared" si="6"/>
        <v/>
      </c>
      <c r="J353" s="18" t="str">
        <f t="shared" si="7"/>
        <v/>
      </c>
      <c r="K353" s="14" t="str">
        <f t="shared" si="8"/>
        <v/>
      </c>
    </row>
    <row r="354" ht="18.75" customHeight="1">
      <c r="B354" s="15" t="str">
        <f t="shared" si="1"/>
        <v/>
      </c>
      <c r="C354" s="16" t="str">
        <f t="shared" si="2"/>
        <v/>
      </c>
      <c r="D354" s="17" t="str">
        <f t="shared" si="9"/>
        <v/>
      </c>
      <c r="E354" s="17" t="str">
        <f t="shared" si="3"/>
        <v/>
      </c>
      <c r="F354" s="17" t="str">
        <f t="shared" si="10"/>
        <v/>
      </c>
      <c r="G354" s="17" t="str">
        <f t="shared" si="4"/>
        <v/>
      </c>
      <c r="H354" s="17" t="str">
        <f t="shared" si="5"/>
        <v/>
      </c>
      <c r="I354" s="18" t="str">
        <f t="shared" si="6"/>
        <v/>
      </c>
      <c r="J354" s="18" t="str">
        <f t="shared" si="7"/>
        <v/>
      </c>
      <c r="K354" s="14" t="str">
        <f t="shared" si="8"/>
        <v/>
      </c>
    </row>
    <row r="355" ht="18.75" customHeight="1">
      <c r="B355" s="15" t="str">
        <f t="shared" si="1"/>
        <v/>
      </c>
      <c r="C355" s="16" t="str">
        <f t="shared" si="2"/>
        <v/>
      </c>
      <c r="D355" s="17" t="str">
        <f t="shared" si="9"/>
        <v/>
      </c>
      <c r="E355" s="17" t="str">
        <f t="shared" si="3"/>
        <v/>
      </c>
      <c r="F355" s="17" t="str">
        <f t="shared" si="10"/>
        <v/>
      </c>
      <c r="G355" s="17" t="str">
        <f t="shared" si="4"/>
        <v/>
      </c>
      <c r="H355" s="17" t="str">
        <f t="shared" si="5"/>
        <v/>
      </c>
      <c r="I355" s="18" t="str">
        <f t="shared" si="6"/>
        <v/>
      </c>
      <c r="J355" s="18" t="str">
        <f t="shared" si="7"/>
        <v/>
      </c>
      <c r="K355" s="14" t="str">
        <f t="shared" si="8"/>
        <v/>
      </c>
    </row>
    <row r="356" ht="18.75" customHeight="1">
      <c r="B356" s="15" t="str">
        <f t="shared" si="1"/>
        <v/>
      </c>
      <c r="C356" s="16" t="str">
        <f t="shared" si="2"/>
        <v/>
      </c>
      <c r="D356" s="17" t="str">
        <f t="shared" si="9"/>
        <v/>
      </c>
      <c r="E356" s="17" t="str">
        <f t="shared" si="3"/>
        <v/>
      </c>
      <c r="F356" s="17" t="str">
        <f t="shared" si="10"/>
        <v/>
      </c>
      <c r="G356" s="17" t="str">
        <f t="shared" si="4"/>
        <v/>
      </c>
      <c r="H356" s="17" t="str">
        <f t="shared" si="5"/>
        <v/>
      </c>
      <c r="I356" s="18" t="str">
        <f t="shared" si="6"/>
        <v/>
      </c>
      <c r="J356" s="18" t="str">
        <f t="shared" si="7"/>
        <v/>
      </c>
      <c r="K356" s="14" t="str">
        <f t="shared" si="8"/>
        <v/>
      </c>
    </row>
    <row r="357" ht="18.75" customHeight="1">
      <c r="B357" s="15" t="str">
        <f t="shared" si="1"/>
        <v/>
      </c>
      <c r="C357" s="16" t="str">
        <f t="shared" si="2"/>
        <v/>
      </c>
      <c r="D357" s="17" t="str">
        <f t="shared" si="9"/>
        <v/>
      </c>
      <c r="E357" s="17" t="str">
        <f t="shared" si="3"/>
        <v/>
      </c>
      <c r="F357" s="17" t="str">
        <f t="shared" si="10"/>
        <v/>
      </c>
      <c r="G357" s="17" t="str">
        <f t="shared" si="4"/>
        <v/>
      </c>
      <c r="H357" s="17" t="str">
        <f t="shared" si="5"/>
        <v/>
      </c>
      <c r="I357" s="18" t="str">
        <f t="shared" si="6"/>
        <v/>
      </c>
      <c r="J357" s="18" t="str">
        <f t="shared" si="7"/>
        <v/>
      </c>
      <c r="K357" s="14" t="str">
        <f t="shared" si="8"/>
        <v/>
      </c>
    </row>
    <row r="358" ht="18.75" customHeight="1">
      <c r="B358" s="15" t="str">
        <f t="shared" si="1"/>
        <v/>
      </c>
      <c r="C358" s="16" t="str">
        <f t="shared" si="2"/>
        <v/>
      </c>
      <c r="D358" s="17" t="str">
        <f t="shared" si="9"/>
        <v/>
      </c>
      <c r="E358" s="17" t="str">
        <f t="shared" si="3"/>
        <v/>
      </c>
      <c r="F358" s="17" t="str">
        <f t="shared" si="10"/>
        <v/>
      </c>
      <c r="G358" s="17" t="str">
        <f t="shared" si="4"/>
        <v/>
      </c>
      <c r="H358" s="17" t="str">
        <f t="shared" si="5"/>
        <v/>
      </c>
      <c r="I358" s="18" t="str">
        <f t="shared" si="6"/>
        <v/>
      </c>
      <c r="J358" s="18" t="str">
        <f t="shared" si="7"/>
        <v/>
      </c>
      <c r="K358" s="14" t="str">
        <f t="shared" si="8"/>
        <v/>
      </c>
    </row>
    <row r="359" ht="18.75" customHeight="1">
      <c r="B359" s="15" t="str">
        <f t="shared" si="1"/>
        <v/>
      </c>
      <c r="C359" s="16" t="str">
        <f t="shared" si="2"/>
        <v/>
      </c>
      <c r="D359" s="17" t="str">
        <f t="shared" si="9"/>
        <v/>
      </c>
      <c r="E359" s="17" t="str">
        <f t="shared" si="3"/>
        <v/>
      </c>
      <c r="F359" s="17" t="str">
        <f t="shared" si="10"/>
        <v/>
      </c>
      <c r="G359" s="17" t="str">
        <f t="shared" si="4"/>
        <v/>
      </c>
      <c r="H359" s="17" t="str">
        <f t="shared" si="5"/>
        <v/>
      </c>
      <c r="I359" s="18" t="str">
        <f t="shared" si="6"/>
        <v/>
      </c>
      <c r="J359" s="18" t="str">
        <f t="shared" si="7"/>
        <v/>
      </c>
      <c r="K359" s="14" t="str">
        <f t="shared" si="8"/>
        <v/>
      </c>
    </row>
    <row r="360" ht="18.75" customHeight="1">
      <c r="B360" s="15" t="str">
        <f t="shared" si="1"/>
        <v/>
      </c>
      <c r="C360" s="16" t="str">
        <f t="shared" si="2"/>
        <v/>
      </c>
      <c r="D360" s="17" t="str">
        <f t="shared" si="9"/>
        <v/>
      </c>
      <c r="E360" s="17" t="str">
        <f t="shared" si="3"/>
        <v/>
      </c>
      <c r="F360" s="17" t="str">
        <f t="shared" si="10"/>
        <v/>
      </c>
      <c r="G360" s="17" t="str">
        <f t="shared" si="4"/>
        <v/>
      </c>
      <c r="H360" s="17" t="str">
        <f t="shared" si="5"/>
        <v/>
      </c>
      <c r="I360" s="18" t="str">
        <f t="shared" si="6"/>
        <v/>
      </c>
      <c r="J360" s="18" t="str">
        <f t="shared" si="7"/>
        <v/>
      </c>
      <c r="K360" s="14" t="str">
        <f t="shared" si="8"/>
        <v/>
      </c>
    </row>
    <row r="361" ht="18.75" customHeight="1">
      <c r="B361" s="15" t="str">
        <f t="shared" si="1"/>
        <v/>
      </c>
      <c r="C361" s="16" t="str">
        <f t="shared" si="2"/>
        <v/>
      </c>
      <c r="D361" s="17" t="str">
        <f t="shared" si="9"/>
        <v/>
      </c>
      <c r="E361" s="17" t="str">
        <f t="shared" si="3"/>
        <v/>
      </c>
      <c r="F361" s="17" t="str">
        <f t="shared" si="10"/>
        <v/>
      </c>
      <c r="G361" s="17" t="str">
        <f t="shared" si="4"/>
        <v/>
      </c>
      <c r="H361" s="17" t="str">
        <f t="shared" si="5"/>
        <v/>
      </c>
      <c r="I361" s="18" t="str">
        <f t="shared" si="6"/>
        <v/>
      </c>
      <c r="J361" s="18" t="str">
        <f t="shared" si="7"/>
        <v/>
      </c>
      <c r="K361" s="14" t="str">
        <f t="shared" si="8"/>
        <v/>
      </c>
    </row>
    <row r="362" ht="18.75" customHeight="1">
      <c r="B362" s="15" t="str">
        <f t="shared" si="1"/>
        <v/>
      </c>
      <c r="C362" s="16" t="str">
        <f t="shared" si="2"/>
        <v/>
      </c>
      <c r="D362" s="17" t="str">
        <f t="shared" si="9"/>
        <v/>
      </c>
      <c r="E362" s="17" t="str">
        <f t="shared" si="3"/>
        <v/>
      </c>
      <c r="F362" s="17" t="str">
        <f t="shared" si="10"/>
        <v/>
      </c>
      <c r="G362" s="17" t="str">
        <f t="shared" si="4"/>
        <v/>
      </c>
      <c r="H362" s="17" t="str">
        <f t="shared" si="5"/>
        <v/>
      </c>
      <c r="I362" s="18" t="str">
        <f t="shared" si="6"/>
        <v/>
      </c>
      <c r="J362" s="18" t="str">
        <f t="shared" si="7"/>
        <v/>
      </c>
      <c r="K362" s="14" t="str">
        <f t="shared" si="8"/>
        <v/>
      </c>
    </row>
    <row r="363" ht="18.75" customHeight="1">
      <c r="B363" s="15" t="str">
        <f t="shared" si="1"/>
        <v/>
      </c>
      <c r="C363" s="16" t="str">
        <f t="shared" si="2"/>
        <v/>
      </c>
      <c r="D363" s="17" t="str">
        <f t="shared" si="9"/>
        <v/>
      </c>
      <c r="E363" s="17" t="str">
        <f t="shared" si="3"/>
        <v/>
      </c>
      <c r="F363" s="17" t="str">
        <f t="shared" si="10"/>
        <v/>
      </c>
      <c r="G363" s="17" t="str">
        <f t="shared" si="4"/>
        <v/>
      </c>
      <c r="H363" s="17" t="str">
        <f t="shared" si="5"/>
        <v/>
      </c>
      <c r="I363" s="18" t="str">
        <f t="shared" si="6"/>
        <v/>
      </c>
      <c r="J363" s="18" t="str">
        <f t="shared" si="7"/>
        <v/>
      </c>
      <c r="K363" s="14" t="str">
        <f t="shared" si="8"/>
        <v/>
      </c>
    </row>
    <row r="364" ht="18.75" customHeight="1">
      <c r="B364" s="15" t="str">
        <f t="shared" si="1"/>
        <v/>
      </c>
      <c r="C364" s="16" t="str">
        <f t="shared" si="2"/>
        <v/>
      </c>
      <c r="D364" s="17" t="str">
        <f t="shared" si="9"/>
        <v/>
      </c>
      <c r="E364" s="17" t="str">
        <f t="shared" si="3"/>
        <v/>
      </c>
      <c r="F364" s="17" t="str">
        <f t="shared" si="10"/>
        <v/>
      </c>
      <c r="G364" s="17" t="str">
        <f t="shared" si="4"/>
        <v/>
      </c>
      <c r="H364" s="17" t="str">
        <f t="shared" si="5"/>
        <v/>
      </c>
      <c r="I364" s="18" t="str">
        <f t="shared" si="6"/>
        <v/>
      </c>
      <c r="J364" s="18" t="str">
        <f t="shared" si="7"/>
        <v/>
      </c>
      <c r="K364" s="14" t="str">
        <f t="shared" si="8"/>
        <v/>
      </c>
    </row>
    <row r="365" ht="18.75" customHeight="1">
      <c r="B365" s="15" t="str">
        <f t="shared" si="1"/>
        <v/>
      </c>
      <c r="C365" s="16" t="str">
        <f t="shared" si="2"/>
        <v/>
      </c>
      <c r="D365" s="17" t="str">
        <f t="shared" si="9"/>
        <v/>
      </c>
      <c r="E365" s="17" t="str">
        <f t="shared" si="3"/>
        <v/>
      </c>
      <c r="F365" s="17" t="str">
        <f t="shared" si="10"/>
        <v/>
      </c>
      <c r="G365" s="17" t="str">
        <f t="shared" si="4"/>
        <v/>
      </c>
      <c r="H365" s="17" t="str">
        <f t="shared" si="5"/>
        <v/>
      </c>
      <c r="I365" s="18" t="str">
        <f t="shared" si="6"/>
        <v/>
      </c>
      <c r="J365" s="18" t="str">
        <f t="shared" si="7"/>
        <v/>
      </c>
      <c r="K365" s="14" t="str">
        <f t="shared" si="8"/>
        <v/>
      </c>
    </row>
    <row r="366" ht="18.75" customHeight="1">
      <c r="B366" s="15" t="str">
        <f t="shared" si="1"/>
        <v/>
      </c>
      <c r="C366" s="16" t="str">
        <f t="shared" si="2"/>
        <v/>
      </c>
      <c r="D366" s="17" t="str">
        <f t="shared" si="9"/>
        <v/>
      </c>
      <c r="E366" s="17" t="str">
        <f t="shared" si="3"/>
        <v/>
      </c>
      <c r="F366" s="17" t="str">
        <f t="shared" si="10"/>
        <v/>
      </c>
      <c r="G366" s="17" t="str">
        <f t="shared" si="4"/>
        <v/>
      </c>
      <c r="H366" s="17" t="str">
        <f t="shared" si="5"/>
        <v/>
      </c>
      <c r="I366" s="18" t="str">
        <f t="shared" si="6"/>
        <v/>
      </c>
      <c r="J366" s="18" t="str">
        <f t="shared" si="7"/>
        <v/>
      </c>
      <c r="K366" s="14" t="str">
        <f t="shared" si="8"/>
        <v/>
      </c>
    </row>
    <row r="367" ht="18.75" customHeight="1">
      <c r="B367" s="15" t="str">
        <f t="shared" si="1"/>
        <v/>
      </c>
      <c r="C367" s="16" t="str">
        <f t="shared" si="2"/>
        <v/>
      </c>
      <c r="D367" s="17" t="str">
        <f t="shared" si="9"/>
        <v/>
      </c>
      <c r="E367" s="17" t="str">
        <f t="shared" si="3"/>
        <v/>
      </c>
      <c r="F367" s="17" t="str">
        <f t="shared" si="10"/>
        <v/>
      </c>
      <c r="G367" s="17" t="str">
        <f t="shared" si="4"/>
        <v/>
      </c>
      <c r="H367" s="17" t="str">
        <f t="shared" si="5"/>
        <v/>
      </c>
      <c r="I367" s="18" t="str">
        <f t="shared" si="6"/>
        <v/>
      </c>
      <c r="J367" s="18" t="str">
        <f t="shared" si="7"/>
        <v/>
      </c>
      <c r="K367" s="14" t="str">
        <f t="shared" si="8"/>
        <v/>
      </c>
    </row>
    <row r="368" ht="18.75" customHeight="1">
      <c r="B368" s="15" t="str">
        <f t="shared" si="1"/>
        <v/>
      </c>
      <c r="C368" s="16" t="str">
        <f t="shared" si="2"/>
        <v/>
      </c>
      <c r="D368" s="17" t="str">
        <f t="shared" si="9"/>
        <v/>
      </c>
      <c r="E368" s="17" t="str">
        <f t="shared" si="3"/>
        <v/>
      </c>
      <c r="F368" s="17" t="str">
        <f t="shared" si="10"/>
        <v/>
      </c>
      <c r="G368" s="17" t="str">
        <f t="shared" si="4"/>
        <v/>
      </c>
      <c r="H368" s="17" t="str">
        <f t="shared" si="5"/>
        <v/>
      </c>
      <c r="I368" s="18" t="str">
        <f t="shared" si="6"/>
        <v/>
      </c>
      <c r="J368" s="18" t="str">
        <f t="shared" si="7"/>
        <v/>
      </c>
      <c r="K368" s="14" t="str">
        <f t="shared" si="8"/>
        <v/>
      </c>
    </row>
    <row r="369" ht="18.75" customHeight="1">
      <c r="B369" s="15" t="str">
        <f t="shared" si="1"/>
        <v/>
      </c>
      <c r="C369" s="16" t="str">
        <f t="shared" si="2"/>
        <v/>
      </c>
      <c r="D369" s="17" t="str">
        <f t="shared" si="9"/>
        <v/>
      </c>
      <c r="E369" s="17" t="str">
        <f t="shared" si="3"/>
        <v/>
      </c>
      <c r="F369" s="17" t="str">
        <f t="shared" si="10"/>
        <v/>
      </c>
      <c r="G369" s="17" t="str">
        <f t="shared" si="4"/>
        <v/>
      </c>
      <c r="H369" s="17" t="str">
        <f t="shared" si="5"/>
        <v/>
      </c>
      <c r="I369" s="18" t="str">
        <f t="shared" si="6"/>
        <v/>
      </c>
      <c r="J369" s="18" t="str">
        <f t="shared" si="7"/>
        <v/>
      </c>
      <c r="K369" s="14" t="str">
        <f t="shared" si="8"/>
        <v/>
      </c>
    </row>
    <row r="370" ht="18.75" customHeight="1">
      <c r="B370" s="15" t="str">
        <f t="shared" si="1"/>
        <v/>
      </c>
      <c r="C370" s="16" t="str">
        <f t="shared" si="2"/>
        <v/>
      </c>
      <c r="D370" s="17" t="str">
        <f t="shared" si="9"/>
        <v/>
      </c>
      <c r="E370" s="17" t="str">
        <f t="shared" si="3"/>
        <v/>
      </c>
      <c r="F370" s="17" t="str">
        <f t="shared" si="10"/>
        <v/>
      </c>
      <c r="G370" s="17" t="str">
        <f t="shared" si="4"/>
        <v/>
      </c>
      <c r="H370" s="17" t="str">
        <f t="shared" si="5"/>
        <v/>
      </c>
      <c r="I370" s="18" t="str">
        <f t="shared" si="6"/>
        <v/>
      </c>
      <c r="J370" s="18" t="str">
        <f t="shared" si="7"/>
        <v/>
      </c>
      <c r="K370" s="14" t="str">
        <f t="shared" si="8"/>
        <v/>
      </c>
    </row>
    <row r="371" ht="18.75" customHeight="1">
      <c r="B371" s="15" t="str">
        <f t="shared" si="1"/>
        <v/>
      </c>
      <c r="C371" s="16" t="str">
        <f t="shared" si="2"/>
        <v/>
      </c>
      <c r="D371" s="17" t="str">
        <f t="shared" si="9"/>
        <v/>
      </c>
      <c r="E371" s="17" t="str">
        <f t="shared" si="3"/>
        <v/>
      </c>
      <c r="F371" s="17" t="str">
        <f t="shared" si="10"/>
        <v/>
      </c>
      <c r="G371" s="17" t="str">
        <f t="shared" si="4"/>
        <v/>
      </c>
      <c r="H371" s="17" t="str">
        <f t="shared" si="5"/>
        <v/>
      </c>
      <c r="I371" s="18" t="str">
        <f t="shared" si="6"/>
        <v/>
      </c>
      <c r="J371" s="18" t="str">
        <f t="shared" si="7"/>
        <v/>
      </c>
      <c r="K371" s="14" t="str">
        <f t="shared" si="8"/>
        <v/>
      </c>
    </row>
  </sheetData>
  <mergeCells count="3">
    <mergeCell ref="B2:J2"/>
    <mergeCell ref="B10:J10"/>
    <mergeCell ref="B9:D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4.43" defaultRowHeight="15.0"/>
  <cols>
    <col customWidth="1" min="1" max="1" width="3.0"/>
    <col customWidth="1" min="2" max="2" width="11.0"/>
    <col customWidth="1" min="3" max="3" width="17.0"/>
    <col customWidth="1" min="4" max="4" width="23.0"/>
    <col customWidth="1" min="5" max="7" width="19.0"/>
    <col customWidth="1" min="8" max="8" width="23.0"/>
    <col customWidth="1" min="9" max="10" width="13.0"/>
    <col customWidth="1" min="11" max="11" width="3.0"/>
  </cols>
  <sheetData>
    <row r="2" ht="36.75" customHeight="1">
      <c r="B2" s="1" t="s">
        <v>24</v>
      </c>
    </row>
    <row r="4" ht="22.5" customHeight="1">
      <c r="B4" s="2" t="s">
        <v>1</v>
      </c>
      <c r="D4" s="3">
        <v>2.5E7</v>
      </c>
      <c r="F4" s="2" t="s">
        <v>2</v>
      </c>
      <c r="H4" s="4" t="str">
        <f>D6/D8</f>
        <v>0.008333%</v>
      </c>
    </row>
    <row r="5" ht="22.5" customHeight="1">
      <c r="B5" s="2" t="s">
        <v>3</v>
      </c>
      <c r="D5" s="5">
        <v>25.0</v>
      </c>
      <c r="F5" s="2" t="s">
        <v>4</v>
      </c>
      <c r="H5" s="6">
        <v>4.0</v>
      </c>
    </row>
    <row r="6" ht="22.5" customHeight="1">
      <c r="B6" s="2" t="s">
        <v>5</v>
      </c>
      <c r="D6" s="7">
        <v>0.03</v>
      </c>
      <c r="F6" s="2" t="s">
        <v>6</v>
      </c>
      <c r="H6" s="8" t="str">
        <f>D5*H5</f>
        <v>100</v>
      </c>
    </row>
    <row r="7" ht="22.5" customHeight="1">
      <c r="B7" s="2" t="s">
        <v>7</v>
      </c>
      <c r="D7" s="9">
        <v>47484.0</v>
      </c>
      <c r="F7" s="2" t="s">
        <v>8</v>
      </c>
      <c r="H7" s="10" t="str">
        <f>IFERROR(D4/SUM(K12:K131),0)</f>
        <v>358,394.90</v>
      </c>
    </row>
    <row r="8" ht="22.5" customHeight="1">
      <c r="B8" s="2" t="s">
        <v>9</v>
      </c>
      <c r="D8" s="5">
        <v>360.0</v>
      </c>
      <c r="F8" s="2" t="s">
        <v>10</v>
      </c>
      <c r="H8" s="10" t="str">
        <f>SUM(F12:F131)</f>
        <v>10,839,490.14</v>
      </c>
    </row>
    <row r="9" ht="22.5" customHeight="1">
      <c r="B9" s="11" t="s">
        <v>11</v>
      </c>
      <c r="F9" s="2" t="s">
        <v>12</v>
      </c>
      <c r="H9" s="10" t="str">
        <f>-SUM(E12:E131)</f>
        <v>35,839,490.14</v>
      </c>
    </row>
    <row r="10" ht="25.5" customHeight="1">
      <c r="B10" s="12" t="s">
        <v>13</v>
      </c>
    </row>
    <row r="11" ht="30.75" customHeight="1">
      <c r="B11" s="13" t="s">
        <v>14</v>
      </c>
      <c r="C11" s="13" t="s">
        <v>15</v>
      </c>
      <c r="D11" s="13" t="s">
        <v>16</v>
      </c>
      <c r="E11" s="13" t="s">
        <v>17</v>
      </c>
      <c r="F11" s="13" t="s">
        <v>18</v>
      </c>
      <c r="G11" s="13" t="s">
        <v>19</v>
      </c>
      <c r="H11" s="13" t="s">
        <v>20</v>
      </c>
      <c r="I11" s="13" t="s">
        <v>21</v>
      </c>
      <c r="J11" s="13" t="s">
        <v>22</v>
      </c>
      <c r="K11" s="14" t="s">
        <v>23</v>
      </c>
    </row>
    <row r="12" ht="18.75" customHeight="1">
      <c r="B12" s="15" t="str">
        <f t="shared" ref="B12:B131" si="1">IF(ROW()-11&lt;=$H$6,ROW()-11,"")</f>
        <v>1</v>
      </c>
      <c r="C12" s="16" t="str">
        <f t="shared" ref="C12:C131" si="2">IF(B12="","",EDATE($D$7,B12*12/$H$5))</f>
        <v>01 Apr 2030</v>
      </c>
      <c r="D12" s="17" t="str">
        <f>IF(B12="","",$D$4)</f>
        <v>25,000,000.00</v>
      </c>
      <c r="E12" s="17" t="str">
        <f t="shared" ref="E12:E131" si="3">IF(B12="","",-MIN($H$7,D12+F12))</f>
        <v>(358,394.90)</v>
      </c>
      <c r="F12" s="17" t="str">
        <f>IF(B12="","",D12*((1+$D$6/$D$8)^(C12-$D$7)-1))</f>
        <v>188,197.02</v>
      </c>
      <c r="G12" s="17" t="str">
        <f t="shared" ref="G12:G131" si="4">IF(B12="","",-E12-F12)</f>
        <v>170,197.89</v>
      </c>
      <c r="H12" s="17" t="str">
        <f t="shared" ref="H12:H131" si="5">IF(B12="","",MAX(0,D12-G12))</f>
        <v>24,829,802.11</v>
      </c>
      <c r="I12" s="18" t="str">
        <f t="shared" ref="I12:I131" si="6">IF(B12="","",IFERROR(F12/-E12,0))</f>
        <v>52.51%</v>
      </c>
      <c r="J12" s="18" t="str">
        <f t="shared" ref="J12:J131" si="7">IF(B12="","",IFERROR(G12/-E12,0))</f>
        <v>47.49%</v>
      </c>
      <c r="K12" s="14" t="str">
        <f t="shared" ref="K12:K131" si="8">IF(B12="","",(1+$D$6/$D$8)^(-(C12-$D$7)))</f>
        <v>0.992528365</v>
      </c>
    </row>
    <row r="13" ht="18.75" customHeight="1">
      <c r="B13" s="19" t="str">
        <f t="shared" si="1"/>
        <v>2</v>
      </c>
      <c r="C13" s="20" t="str">
        <f t="shared" si="2"/>
        <v>01 Jul 2030</v>
      </c>
      <c r="D13" s="21" t="str">
        <f t="shared" ref="D13:D131" si="9">IF(B13="","",H12)</f>
        <v>24,829,802.11</v>
      </c>
      <c r="E13" s="21" t="str">
        <f t="shared" si="3"/>
        <v>(358,394.90)</v>
      </c>
      <c r="F13" s="21" t="str">
        <f t="shared" ref="F13:F131" si="10">IF(B13="","",D13*((1+$D$6/$D$8)^(C13-C12)-1))</f>
        <v>189,000.51</v>
      </c>
      <c r="G13" s="21" t="str">
        <f t="shared" si="4"/>
        <v>169,394.39</v>
      </c>
      <c r="H13" s="21" t="str">
        <f t="shared" si="5"/>
        <v>24,660,407.72</v>
      </c>
      <c r="I13" s="22" t="str">
        <f t="shared" si="6"/>
        <v>52.74%</v>
      </c>
      <c r="J13" s="22" t="str">
        <f t="shared" si="7"/>
        <v>47.26%</v>
      </c>
      <c r="K13" s="14" t="str">
        <f t="shared" si="8"/>
        <v>0.9850304694</v>
      </c>
    </row>
    <row r="14" ht="18.75" customHeight="1">
      <c r="B14" s="15" t="str">
        <f t="shared" si="1"/>
        <v>3</v>
      </c>
      <c r="C14" s="16" t="str">
        <f t="shared" si="2"/>
        <v>01 Oct 2030</v>
      </c>
      <c r="D14" s="17" t="str">
        <f t="shared" si="9"/>
        <v>24,660,407.72</v>
      </c>
      <c r="E14" s="17" t="str">
        <f t="shared" si="3"/>
        <v>(358,394.90)</v>
      </c>
      <c r="F14" s="17" t="str">
        <f t="shared" si="10"/>
        <v>189,781.79</v>
      </c>
      <c r="G14" s="17" t="str">
        <f t="shared" si="4"/>
        <v>168,613.12</v>
      </c>
      <c r="H14" s="17" t="str">
        <f t="shared" si="5"/>
        <v>24,491,794.61</v>
      </c>
      <c r="I14" s="18" t="str">
        <f t="shared" si="6"/>
        <v>52.95%</v>
      </c>
      <c r="J14" s="18" t="str">
        <f t="shared" si="7"/>
        <v>47.05%</v>
      </c>
      <c r="K14" s="14" t="str">
        <f t="shared" si="8"/>
        <v>0.9775077565</v>
      </c>
    </row>
    <row r="15" ht="18.75" customHeight="1">
      <c r="B15" s="19" t="str">
        <f t="shared" si="1"/>
        <v>4</v>
      </c>
      <c r="C15" s="20" t="str">
        <f t="shared" si="2"/>
        <v>01 Jan 2031</v>
      </c>
      <c r="D15" s="21" t="str">
        <f t="shared" si="9"/>
        <v>24,491,794.61</v>
      </c>
      <c r="E15" s="21" t="str">
        <f t="shared" si="3"/>
        <v>(358,394.90)</v>
      </c>
      <c r="F15" s="21" t="str">
        <f t="shared" si="10"/>
        <v>188,484.17</v>
      </c>
      <c r="G15" s="21" t="str">
        <f t="shared" si="4"/>
        <v>169,910.73</v>
      </c>
      <c r="H15" s="21" t="str">
        <f t="shared" si="5"/>
        <v>24,321,883.88</v>
      </c>
      <c r="I15" s="22" t="str">
        <f t="shared" si="6"/>
        <v>52.59%</v>
      </c>
      <c r="J15" s="22" t="str">
        <f t="shared" si="7"/>
        <v>47.41%</v>
      </c>
      <c r="K15" s="14" t="str">
        <f t="shared" si="8"/>
        <v>0.9700424948</v>
      </c>
    </row>
    <row r="16" ht="18.75" customHeight="1">
      <c r="B16" s="15" t="str">
        <f t="shared" si="1"/>
        <v>5</v>
      </c>
      <c r="C16" s="16" t="str">
        <f t="shared" si="2"/>
        <v>01 Apr 2031</v>
      </c>
      <c r="D16" s="17" t="str">
        <f t="shared" si="9"/>
        <v>24,321,883.88</v>
      </c>
      <c r="E16" s="17" t="str">
        <f t="shared" si="3"/>
        <v>(358,394.90)</v>
      </c>
      <c r="F16" s="17" t="str">
        <f t="shared" si="10"/>
        <v>183,092.24</v>
      </c>
      <c r="G16" s="17" t="str">
        <f t="shared" si="4"/>
        <v>175,302.66</v>
      </c>
      <c r="H16" s="17" t="str">
        <f t="shared" si="5"/>
        <v>24,146,581.22</v>
      </c>
      <c r="I16" s="18" t="str">
        <f t="shared" si="6"/>
        <v>51.09%</v>
      </c>
      <c r="J16" s="18" t="str">
        <f t="shared" si="7"/>
        <v>48.91%</v>
      </c>
      <c r="K16" s="14" t="str">
        <f t="shared" si="8"/>
        <v>0.9627946913</v>
      </c>
    </row>
    <row r="17" ht="18.75" customHeight="1">
      <c r="B17" s="19" t="str">
        <f t="shared" si="1"/>
        <v>6</v>
      </c>
      <c r="C17" s="20" t="str">
        <f t="shared" si="2"/>
        <v>01 Jul 2031</v>
      </c>
      <c r="D17" s="21" t="str">
        <f t="shared" si="9"/>
        <v>24,146,581.22</v>
      </c>
      <c r="E17" s="21" t="str">
        <f t="shared" si="3"/>
        <v>(358,394.90)</v>
      </c>
      <c r="F17" s="21" t="str">
        <f t="shared" si="10"/>
        <v>183,799.94</v>
      </c>
      <c r="G17" s="21" t="str">
        <f t="shared" si="4"/>
        <v>174,594.96</v>
      </c>
      <c r="H17" s="21" t="str">
        <f t="shared" si="5"/>
        <v>23,971,986.26</v>
      </c>
      <c r="I17" s="22" t="str">
        <f t="shared" si="6"/>
        <v>51.28%</v>
      </c>
      <c r="J17" s="22" t="str">
        <f t="shared" si="7"/>
        <v>48.72%</v>
      </c>
      <c r="K17" s="14" t="str">
        <f t="shared" si="8"/>
        <v>0.955521414</v>
      </c>
    </row>
    <row r="18" ht="18.75" customHeight="1">
      <c r="B18" s="15" t="str">
        <f t="shared" si="1"/>
        <v>7</v>
      </c>
      <c r="C18" s="16" t="str">
        <f t="shared" si="2"/>
        <v>01 Oct 2031</v>
      </c>
      <c r="D18" s="17" t="str">
        <f t="shared" si="9"/>
        <v>23,971,986.26</v>
      </c>
      <c r="E18" s="17" t="str">
        <f t="shared" si="3"/>
        <v>(358,394.90)</v>
      </c>
      <c r="F18" s="17" t="str">
        <f t="shared" si="10"/>
        <v>184,483.83</v>
      </c>
      <c r="G18" s="17" t="str">
        <f t="shared" si="4"/>
        <v>173,911.08</v>
      </c>
      <c r="H18" s="17" t="str">
        <f t="shared" si="5"/>
        <v>23,798,075.18</v>
      </c>
      <c r="I18" s="18" t="str">
        <f t="shared" si="6"/>
        <v>51.48%</v>
      </c>
      <c r="J18" s="18" t="str">
        <f t="shared" si="7"/>
        <v>48.52%</v>
      </c>
      <c r="K18" s="14" t="str">
        <f t="shared" si="8"/>
        <v>0.9482240628</v>
      </c>
    </row>
    <row r="19" ht="18.75" customHeight="1">
      <c r="B19" s="19" t="str">
        <f t="shared" si="1"/>
        <v>8</v>
      </c>
      <c r="C19" s="20" t="str">
        <f t="shared" si="2"/>
        <v>01 Jan 2032</v>
      </c>
      <c r="D19" s="21" t="str">
        <f t="shared" si="9"/>
        <v>23,798,075.18</v>
      </c>
      <c r="E19" s="21" t="str">
        <f t="shared" si="3"/>
        <v>(358,394.90)</v>
      </c>
      <c r="F19" s="21" t="str">
        <f t="shared" si="10"/>
        <v>183,145.44</v>
      </c>
      <c r="G19" s="21" t="str">
        <f t="shared" si="4"/>
        <v>175,249.46</v>
      </c>
      <c r="H19" s="21" t="str">
        <f t="shared" si="5"/>
        <v>23,622,825.72</v>
      </c>
      <c r="I19" s="22" t="str">
        <f t="shared" si="6"/>
        <v>51.10%</v>
      </c>
      <c r="J19" s="22" t="str">
        <f t="shared" si="7"/>
        <v>48.90%</v>
      </c>
      <c r="K19" s="14" t="str">
        <f t="shared" si="8"/>
        <v>0.9409824417</v>
      </c>
    </row>
    <row r="20" ht="18.75" customHeight="1">
      <c r="B20" s="15" t="str">
        <f t="shared" si="1"/>
        <v>9</v>
      </c>
      <c r="C20" s="16" t="str">
        <f t="shared" si="2"/>
        <v>01 Apr 2032</v>
      </c>
      <c r="D20" s="17" t="str">
        <f t="shared" si="9"/>
        <v>23,622,825.72</v>
      </c>
      <c r="E20" s="17" t="str">
        <f t="shared" si="3"/>
        <v>(358,394.90)</v>
      </c>
      <c r="F20" s="17" t="str">
        <f t="shared" si="10"/>
        <v>179,813.20</v>
      </c>
      <c r="G20" s="17" t="str">
        <f t="shared" si="4"/>
        <v>178,581.70</v>
      </c>
      <c r="H20" s="17" t="str">
        <f t="shared" si="5"/>
        <v>23,444,244.02</v>
      </c>
      <c r="I20" s="18" t="str">
        <f t="shared" si="6"/>
        <v>50.17%</v>
      </c>
      <c r="J20" s="18" t="str">
        <f t="shared" si="7"/>
        <v>49.83%</v>
      </c>
      <c r="K20" s="14" t="str">
        <f t="shared" si="8"/>
        <v>0.9338739415</v>
      </c>
    </row>
    <row r="21" ht="18.75" customHeight="1">
      <c r="B21" s="19" t="str">
        <f t="shared" si="1"/>
        <v>10</v>
      </c>
      <c r="C21" s="20" t="str">
        <f t="shared" si="2"/>
        <v>01 Jul 2032</v>
      </c>
      <c r="D21" s="21" t="str">
        <f t="shared" si="9"/>
        <v>23,444,244.02</v>
      </c>
      <c r="E21" s="21" t="str">
        <f t="shared" si="3"/>
        <v>(358,394.90)</v>
      </c>
      <c r="F21" s="21" t="str">
        <f t="shared" si="10"/>
        <v>178,453.86</v>
      </c>
      <c r="G21" s="21" t="str">
        <f t="shared" si="4"/>
        <v>179,941.04</v>
      </c>
      <c r="H21" s="21" t="str">
        <f t="shared" si="5"/>
        <v>23,264,302.98</v>
      </c>
      <c r="I21" s="22" t="str">
        <f t="shared" si="6"/>
        <v>49.79%</v>
      </c>
      <c r="J21" s="22" t="str">
        <f t="shared" si="7"/>
        <v>50.21%</v>
      </c>
      <c r="K21" s="14" t="str">
        <f t="shared" si="8"/>
        <v>0.9268191413</v>
      </c>
    </row>
    <row r="22" ht="18.75" customHeight="1">
      <c r="B22" s="15" t="str">
        <f t="shared" si="1"/>
        <v>11</v>
      </c>
      <c r="C22" s="16" t="str">
        <f t="shared" si="2"/>
        <v>01 Oct 2032</v>
      </c>
      <c r="D22" s="17" t="str">
        <f t="shared" si="9"/>
        <v>23,264,302.98</v>
      </c>
      <c r="E22" s="17" t="str">
        <f t="shared" si="3"/>
        <v>(358,394.90)</v>
      </c>
      <c r="F22" s="17" t="str">
        <f t="shared" si="10"/>
        <v>179,037.63</v>
      </c>
      <c r="G22" s="17" t="str">
        <f t="shared" si="4"/>
        <v>179,357.27</v>
      </c>
      <c r="H22" s="17" t="str">
        <f t="shared" si="5"/>
        <v>23,084,945.71</v>
      </c>
      <c r="I22" s="18" t="str">
        <f t="shared" si="6"/>
        <v>49.96%</v>
      </c>
      <c r="J22" s="18" t="str">
        <f t="shared" si="7"/>
        <v>50.04%</v>
      </c>
      <c r="K22" s="14" t="str">
        <f t="shared" si="8"/>
        <v>0.9197409904</v>
      </c>
    </row>
    <row r="23" ht="18.75" customHeight="1">
      <c r="B23" s="19" t="str">
        <f t="shared" si="1"/>
        <v>12</v>
      </c>
      <c r="C23" s="20" t="str">
        <f t="shared" si="2"/>
        <v>01 Jan 2033</v>
      </c>
      <c r="D23" s="21" t="str">
        <f t="shared" si="9"/>
        <v>23,084,945.71</v>
      </c>
      <c r="E23" s="21" t="str">
        <f t="shared" si="3"/>
        <v>(358,394.90)</v>
      </c>
      <c r="F23" s="21" t="str">
        <f t="shared" si="10"/>
        <v>177,657.33</v>
      </c>
      <c r="G23" s="21" t="str">
        <f t="shared" si="4"/>
        <v>180,737.57</v>
      </c>
      <c r="H23" s="21" t="str">
        <f t="shared" si="5"/>
        <v>22,904,208.14</v>
      </c>
      <c r="I23" s="22" t="str">
        <f t="shared" si="6"/>
        <v>49.57%</v>
      </c>
      <c r="J23" s="22" t="str">
        <f t="shared" si="7"/>
        <v>50.43%</v>
      </c>
      <c r="K23" s="14" t="str">
        <f t="shared" si="8"/>
        <v>0.9127168956</v>
      </c>
    </row>
    <row r="24" ht="18.75" customHeight="1">
      <c r="B24" s="15" t="str">
        <f t="shared" si="1"/>
        <v>13</v>
      </c>
      <c r="C24" s="16" t="str">
        <f t="shared" si="2"/>
        <v>01 Apr 2033</v>
      </c>
      <c r="D24" s="17" t="str">
        <f t="shared" si="9"/>
        <v>22,904,208.14</v>
      </c>
      <c r="E24" s="17" t="str">
        <f t="shared" si="3"/>
        <v>(358,394.90)</v>
      </c>
      <c r="F24" s="17" t="str">
        <f t="shared" si="10"/>
        <v>172,420.14</v>
      </c>
      <c r="G24" s="17" t="str">
        <f t="shared" si="4"/>
        <v>185,974.76</v>
      </c>
      <c r="H24" s="17" t="str">
        <f t="shared" si="5"/>
        <v>22,718,233.38</v>
      </c>
      <c r="I24" s="18" t="str">
        <f t="shared" si="6"/>
        <v>48.11%</v>
      </c>
      <c r="J24" s="18" t="str">
        <f t="shared" si="7"/>
        <v>51.89%</v>
      </c>
      <c r="K24" s="14" t="str">
        <f t="shared" si="8"/>
        <v>0.905897408</v>
      </c>
    </row>
    <row r="25" ht="18.75" customHeight="1">
      <c r="B25" s="19" t="str">
        <f t="shared" si="1"/>
        <v>14</v>
      </c>
      <c r="C25" s="20" t="str">
        <f t="shared" si="2"/>
        <v>01 Jul 2033</v>
      </c>
      <c r="D25" s="21" t="str">
        <f t="shared" si="9"/>
        <v>22,718,233.38</v>
      </c>
      <c r="E25" s="21" t="str">
        <f t="shared" si="3"/>
        <v>(358,394.90)</v>
      </c>
      <c r="F25" s="21" t="str">
        <f t="shared" si="10"/>
        <v>172,927.59</v>
      </c>
      <c r="G25" s="21" t="str">
        <f t="shared" si="4"/>
        <v>185,467.32</v>
      </c>
      <c r="H25" s="21" t="str">
        <f t="shared" si="5"/>
        <v>22,532,766.07</v>
      </c>
      <c r="I25" s="22" t="str">
        <f t="shared" si="6"/>
        <v>48.25%</v>
      </c>
      <c r="J25" s="22" t="str">
        <f t="shared" si="7"/>
        <v>51.75%</v>
      </c>
      <c r="K25" s="14" t="str">
        <f t="shared" si="8"/>
        <v>0.8990539521</v>
      </c>
    </row>
    <row r="26" ht="18.75" customHeight="1">
      <c r="B26" s="15" t="str">
        <f t="shared" si="1"/>
        <v>15</v>
      </c>
      <c r="C26" s="16" t="str">
        <f t="shared" si="2"/>
        <v>01 Oct 2033</v>
      </c>
      <c r="D26" s="17" t="str">
        <f t="shared" si="9"/>
        <v>22,532,766.07</v>
      </c>
      <c r="E26" s="17" t="str">
        <f t="shared" si="3"/>
        <v>(358,394.90)</v>
      </c>
      <c r="F26" s="17" t="str">
        <f t="shared" si="10"/>
        <v>173,407.86</v>
      </c>
      <c r="G26" s="17" t="str">
        <f t="shared" si="4"/>
        <v>184,987.04</v>
      </c>
      <c r="H26" s="17" t="str">
        <f t="shared" si="5"/>
        <v>22,347,779.03</v>
      </c>
      <c r="I26" s="18" t="str">
        <f t="shared" si="6"/>
        <v>48.38%</v>
      </c>
      <c r="J26" s="18" t="str">
        <f t="shared" si="7"/>
        <v>51.62%</v>
      </c>
      <c r="K26" s="14" t="str">
        <f t="shared" si="8"/>
        <v>0.8921878449</v>
      </c>
    </row>
    <row r="27" ht="18.75" customHeight="1">
      <c r="B27" s="19" t="str">
        <f t="shared" si="1"/>
        <v>16</v>
      </c>
      <c r="C27" s="20" t="str">
        <f t="shared" si="2"/>
        <v>01 Jan 2034</v>
      </c>
      <c r="D27" s="21" t="str">
        <f t="shared" si="9"/>
        <v>22,347,779.03</v>
      </c>
      <c r="E27" s="21" t="str">
        <f t="shared" si="3"/>
        <v>(358,394.90)</v>
      </c>
      <c r="F27" s="21" t="str">
        <f t="shared" si="10"/>
        <v>171,984.24</v>
      </c>
      <c r="G27" s="21" t="str">
        <f t="shared" si="4"/>
        <v>186,410.66</v>
      </c>
      <c r="H27" s="21" t="str">
        <f t="shared" si="5"/>
        <v>22,161,368.36</v>
      </c>
      <c r="I27" s="22" t="str">
        <f t="shared" si="6"/>
        <v>47.99%</v>
      </c>
      <c r="J27" s="22" t="str">
        <f t="shared" si="7"/>
        <v>52.01%</v>
      </c>
      <c r="K27" s="14" t="str">
        <f t="shared" si="8"/>
        <v>0.8853741744</v>
      </c>
    </row>
    <row r="28" ht="18.75" customHeight="1">
      <c r="B28" s="15" t="str">
        <f t="shared" si="1"/>
        <v>17</v>
      </c>
      <c r="C28" s="16" t="str">
        <f t="shared" si="2"/>
        <v>01 Apr 2034</v>
      </c>
      <c r="D28" s="17" t="str">
        <f t="shared" si="9"/>
        <v>22,161,368.36</v>
      </c>
      <c r="E28" s="17" t="str">
        <f t="shared" si="3"/>
        <v>(358,394.90)</v>
      </c>
      <c r="F28" s="17" t="str">
        <f t="shared" si="10"/>
        <v>166,828.14</v>
      </c>
      <c r="G28" s="17" t="str">
        <f t="shared" si="4"/>
        <v>191,566.77</v>
      </c>
      <c r="H28" s="17" t="str">
        <f t="shared" si="5"/>
        <v>21,969,801.60</v>
      </c>
      <c r="I28" s="18" t="str">
        <f t="shared" si="6"/>
        <v>46.55%</v>
      </c>
      <c r="J28" s="18" t="str">
        <f t="shared" si="7"/>
        <v>53.45%</v>
      </c>
      <c r="K28" s="14" t="str">
        <f t="shared" si="8"/>
        <v>0.8787589817</v>
      </c>
    </row>
    <row r="29" ht="18.75" customHeight="1">
      <c r="B29" s="19" t="str">
        <f t="shared" si="1"/>
        <v>18</v>
      </c>
      <c r="C29" s="20" t="str">
        <f t="shared" si="2"/>
        <v>01 Jul 2034</v>
      </c>
      <c r="D29" s="21" t="str">
        <f t="shared" si="9"/>
        <v>21,969,801.60</v>
      </c>
      <c r="E29" s="21" t="str">
        <f t="shared" si="3"/>
        <v>(358,394.90)</v>
      </c>
      <c r="F29" s="21" t="str">
        <f t="shared" si="10"/>
        <v>167,230.64</v>
      </c>
      <c r="G29" s="21" t="str">
        <f t="shared" si="4"/>
        <v>191,164.26</v>
      </c>
      <c r="H29" s="21" t="str">
        <f t="shared" si="5"/>
        <v>21,778,637.34</v>
      </c>
      <c r="I29" s="22" t="str">
        <f t="shared" si="6"/>
        <v>46.66%</v>
      </c>
      <c r="J29" s="22" t="str">
        <f t="shared" si="7"/>
        <v>53.34%</v>
      </c>
      <c r="K29" s="14" t="str">
        <f t="shared" si="8"/>
        <v>0.8721205386</v>
      </c>
    </row>
    <row r="30" ht="18.75" customHeight="1">
      <c r="B30" s="15" t="str">
        <f t="shared" si="1"/>
        <v>19</v>
      </c>
      <c r="C30" s="16" t="str">
        <f t="shared" si="2"/>
        <v>01 Oct 2034</v>
      </c>
      <c r="D30" s="17" t="str">
        <f t="shared" si="9"/>
        <v>21,778,637.34</v>
      </c>
      <c r="E30" s="17" t="str">
        <f t="shared" si="3"/>
        <v>(358,394.90)</v>
      </c>
      <c r="F30" s="17" t="str">
        <f t="shared" si="10"/>
        <v>167,604.23</v>
      </c>
      <c r="G30" s="17" t="str">
        <f t="shared" si="4"/>
        <v>190,790.67</v>
      </c>
      <c r="H30" s="17" t="str">
        <f t="shared" si="5"/>
        <v>21,587,846.67</v>
      </c>
      <c r="I30" s="18" t="str">
        <f t="shared" si="6"/>
        <v>46.77%</v>
      </c>
      <c r="J30" s="18" t="str">
        <f t="shared" si="7"/>
        <v>53.23%</v>
      </c>
      <c r="K30" s="14" t="str">
        <f t="shared" si="8"/>
        <v>0.8654601229</v>
      </c>
    </row>
    <row r="31" ht="18.75" customHeight="1">
      <c r="B31" s="19" t="str">
        <f t="shared" si="1"/>
        <v>20</v>
      </c>
      <c r="C31" s="20" t="str">
        <f t="shared" si="2"/>
        <v>01 Jan 2035</v>
      </c>
      <c r="D31" s="21" t="str">
        <f t="shared" si="9"/>
        <v>21,587,846.67</v>
      </c>
      <c r="E31" s="21" t="str">
        <f t="shared" si="3"/>
        <v>(358,394.90)</v>
      </c>
      <c r="F31" s="21" t="str">
        <f t="shared" si="10"/>
        <v>166,135.94</v>
      </c>
      <c r="G31" s="21" t="str">
        <f t="shared" si="4"/>
        <v>192,258.96</v>
      </c>
      <c r="H31" s="21" t="str">
        <f t="shared" si="5"/>
        <v>21,395,587.71</v>
      </c>
      <c r="I31" s="22" t="str">
        <f t="shared" si="6"/>
        <v>46.36%</v>
      </c>
      <c r="J31" s="22" t="str">
        <f t="shared" si="7"/>
        <v>53.64%</v>
      </c>
      <c r="K31" s="14" t="str">
        <f t="shared" si="8"/>
        <v>0.858850573</v>
      </c>
    </row>
    <row r="32" ht="18.75" customHeight="1">
      <c r="B32" s="15" t="str">
        <f t="shared" si="1"/>
        <v>21</v>
      </c>
      <c r="C32" s="16" t="str">
        <f t="shared" si="2"/>
        <v>01 Apr 2035</v>
      </c>
      <c r="D32" s="17" t="str">
        <f t="shared" si="9"/>
        <v>21,395,587.71</v>
      </c>
      <c r="E32" s="17" t="str">
        <f t="shared" si="3"/>
        <v>(358,394.90)</v>
      </c>
      <c r="F32" s="17" t="str">
        <f t="shared" si="10"/>
        <v>161,063.43</v>
      </c>
      <c r="G32" s="17" t="str">
        <f t="shared" si="4"/>
        <v>197,331.47</v>
      </c>
      <c r="H32" s="17" t="str">
        <f t="shared" si="5"/>
        <v>21,198,256.24</v>
      </c>
      <c r="I32" s="18" t="str">
        <f t="shared" si="6"/>
        <v>44.94%</v>
      </c>
      <c r="J32" s="18" t="str">
        <f t="shared" si="7"/>
        <v>55.06%</v>
      </c>
      <c r="K32" s="14" t="str">
        <f t="shared" si="8"/>
        <v>0.852433555</v>
      </c>
    </row>
    <row r="33" ht="18.75" customHeight="1">
      <c r="B33" s="19" t="str">
        <f t="shared" si="1"/>
        <v>22</v>
      </c>
      <c r="C33" s="20" t="str">
        <f t="shared" si="2"/>
        <v>01 Jul 2035</v>
      </c>
      <c r="D33" s="21" t="str">
        <f t="shared" si="9"/>
        <v>21,198,256.24</v>
      </c>
      <c r="E33" s="21" t="str">
        <f t="shared" si="3"/>
        <v>(358,394.90)</v>
      </c>
      <c r="F33" s="21" t="str">
        <f t="shared" si="10"/>
        <v>161,357.76</v>
      </c>
      <c r="G33" s="21" t="str">
        <f t="shared" si="4"/>
        <v>197,037.14</v>
      </c>
      <c r="H33" s="21" t="str">
        <f t="shared" si="5"/>
        <v>21,001,219.10</v>
      </c>
      <c r="I33" s="22" t="str">
        <f t="shared" si="6"/>
        <v>45.02%</v>
      </c>
      <c r="J33" s="22" t="str">
        <f t="shared" si="7"/>
        <v>54.98%</v>
      </c>
      <c r="K33" s="14" t="str">
        <f t="shared" si="8"/>
        <v>0.845993983</v>
      </c>
    </row>
    <row r="34" ht="18.75" customHeight="1">
      <c r="B34" s="15" t="str">
        <f t="shared" si="1"/>
        <v>23</v>
      </c>
      <c r="C34" s="16" t="str">
        <f t="shared" si="2"/>
        <v>01 Oct 2035</v>
      </c>
      <c r="D34" s="17" t="str">
        <f t="shared" si="9"/>
        <v>21,001,219.10</v>
      </c>
      <c r="E34" s="17" t="str">
        <f t="shared" si="3"/>
        <v>(358,394.90)</v>
      </c>
      <c r="F34" s="17" t="str">
        <f t="shared" si="10"/>
        <v>161,621.37</v>
      </c>
      <c r="G34" s="17" t="str">
        <f t="shared" si="4"/>
        <v>196,773.53</v>
      </c>
      <c r="H34" s="17" t="str">
        <f t="shared" si="5"/>
        <v>20,804,445.57</v>
      </c>
      <c r="I34" s="18" t="str">
        <f t="shared" si="6"/>
        <v>45.10%</v>
      </c>
      <c r="J34" s="18" t="str">
        <f t="shared" si="7"/>
        <v>54.90%</v>
      </c>
      <c r="K34" s="14" t="str">
        <f t="shared" si="8"/>
        <v>0.8395330968</v>
      </c>
    </row>
    <row r="35" ht="18.75" customHeight="1">
      <c r="B35" s="19" t="str">
        <f t="shared" si="1"/>
        <v>24</v>
      </c>
      <c r="C35" s="20" t="str">
        <f t="shared" si="2"/>
        <v>01 Jan 2036</v>
      </c>
      <c r="D35" s="21" t="str">
        <f t="shared" si="9"/>
        <v>20,804,445.57</v>
      </c>
      <c r="E35" s="21" t="str">
        <f t="shared" si="3"/>
        <v>(358,394.90)</v>
      </c>
      <c r="F35" s="21" t="str">
        <f t="shared" si="10"/>
        <v>160,107.04</v>
      </c>
      <c r="G35" s="21" t="str">
        <f t="shared" si="4"/>
        <v>198,287.86</v>
      </c>
      <c r="H35" s="21" t="str">
        <f t="shared" si="5"/>
        <v>20,606,157.70</v>
      </c>
      <c r="I35" s="22" t="str">
        <f t="shared" si="6"/>
        <v>44.67%</v>
      </c>
      <c r="J35" s="22" t="str">
        <f t="shared" si="7"/>
        <v>55.33%</v>
      </c>
      <c r="K35" s="14" t="str">
        <f t="shared" si="8"/>
        <v>0.8331215525</v>
      </c>
    </row>
    <row r="36" ht="18.75" customHeight="1">
      <c r="B36" s="15" t="str">
        <f t="shared" si="1"/>
        <v>25</v>
      </c>
      <c r="C36" s="16" t="str">
        <f t="shared" si="2"/>
        <v>01 Apr 2036</v>
      </c>
      <c r="D36" s="17" t="str">
        <f t="shared" si="9"/>
        <v>20,606,157.70</v>
      </c>
      <c r="E36" s="17" t="str">
        <f t="shared" si="3"/>
        <v>(358,394.90)</v>
      </c>
      <c r="F36" s="17" t="str">
        <f t="shared" si="10"/>
        <v>156,850.80</v>
      </c>
      <c r="G36" s="17" t="str">
        <f t="shared" si="4"/>
        <v>201,544.10</v>
      </c>
      <c r="H36" s="17" t="str">
        <f t="shared" si="5"/>
        <v>20,404,613.60</v>
      </c>
      <c r="I36" s="18" t="str">
        <f t="shared" si="6"/>
        <v>43.76%</v>
      </c>
      <c r="J36" s="18" t="str">
        <f t="shared" si="7"/>
        <v>56.24%</v>
      </c>
      <c r="K36" s="14" t="str">
        <f t="shared" si="8"/>
        <v>0.82682787</v>
      </c>
    </row>
    <row r="37" ht="18.75" customHeight="1">
      <c r="B37" s="19" t="str">
        <f t="shared" si="1"/>
        <v>26</v>
      </c>
      <c r="C37" s="20" t="str">
        <f t="shared" si="2"/>
        <v>01 Jul 2036</v>
      </c>
      <c r="D37" s="21" t="str">
        <f t="shared" si="9"/>
        <v>20,404,613.60</v>
      </c>
      <c r="E37" s="21" t="str">
        <f t="shared" si="3"/>
        <v>(358,394.90)</v>
      </c>
      <c r="F37" s="21" t="str">
        <f t="shared" si="10"/>
        <v>155,316.68</v>
      </c>
      <c r="G37" s="21" t="str">
        <f t="shared" si="4"/>
        <v>203,078.22</v>
      </c>
      <c r="H37" s="21" t="str">
        <f t="shared" si="5"/>
        <v>20,201,535.38</v>
      </c>
      <c r="I37" s="22" t="str">
        <f t="shared" si="6"/>
        <v>43.34%</v>
      </c>
      <c r="J37" s="22" t="str">
        <f t="shared" si="7"/>
        <v>56.66%</v>
      </c>
      <c r="K37" s="14" t="str">
        <f t="shared" si="8"/>
        <v>0.8205817321</v>
      </c>
    </row>
    <row r="38" ht="18.75" customHeight="1">
      <c r="B38" s="15" t="str">
        <f t="shared" si="1"/>
        <v>27</v>
      </c>
      <c r="C38" s="16" t="str">
        <f t="shared" si="2"/>
        <v>01 Oct 2036</v>
      </c>
      <c r="D38" s="17" t="str">
        <f t="shared" si="9"/>
        <v>20,201,535.38</v>
      </c>
      <c r="E38" s="17" t="str">
        <f t="shared" si="3"/>
        <v>(358,394.90)</v>
      </c>
      <c r="F38" s="17" t="str">
        <f t="shared" si="10"/>
        <v>155,467.16</v>
      </c>
      <c r="G38" s="17" t="str">
        <f t="shared" si="4"/>
        <v>202,927.75</v>
      </c>
      <c r="H38" s="17" t="str">
        <f t="shared" si="5"/>
        <v>19,998,607.64</v>
      </c>
      <c r="I38" s="18" t="str">
        <f t="shared" si="6"/>
        <v>43.38%</v>
      </c>
      <c r="J38" s="18" t="str">
        <f t="shared" si="7"/>
        <v>56.62%</v>
      </c>
      <c r="K38" s="14" t="str">
        <f t="shared" si="8"/>
        <v>0.8143149201</v>
      </c>
    </row>
    <row r="39" ht="18.75" customHeight="1">
      <c r="B39" s="19" t="str">
        <f t="shared" si="1"/>
        <v>28</v>
      </c>
      <c r="C39" s="20" t="str">
        <f t="shared" si="2"/>
        <v>01 Jan 2037</v>
      </c>
      <c r="D39" s="21" t="str">
        <f t="shared" si="9"/>
        <v>19,998,607.64</v>
      </c>
      <c r="E39" s="21" t="str">
        <f t="shared" si="3"/>
        <v>(358,394.90)</v>
      </c>
      <c r="F39" s="21" t="str">
        <f t="shared" si="10"/>
        <v>153,905.46</v>
      </c>
      <c r="G39" s="21" t="str">
        <f t="shared" si="4"/>
        <v>204,489.44</v>
      </c>
      <c r="H39" s="21" t="str">
        <f t="shared" si="5"/>
        <v>19,794,118.20</v>
      </c>
      <c r="I39" s="22" t="str">
        <f t="shared" si="6"/>
        <v>42.94%</v>
      </c>
      <c r="J39" s="22" t="str">
        <f t="shared" si="7"/>
        <v>57.06%</v>
      </c>
      <c r="K39" s="14" t="str">
        <f t="shared" si="8"/>
        <v>0.8080959679</v>
      </c>
    </row>
    <row r="40" ht="18.75" customHeight="1">
      <c r="B40" s="15" t="str">
        <f t="shared" si="1"/>
        <v>29</v>
      </c>
      <c r="C40" s="16" t="str">
        <f t="shared" si="2"/>
        <v>01 Apr 2037</v>
      </c>
      <c r="D40" s="17" t="str">
        <f t="shared" si="9"/>
        <v>19,794,118.20</v>
      </c>
      <c r="E40" s="17" t="str">
        <f t="shared" si="3"/>
        <v>(358,394.90)</v>
      </c>
      <c r="F40" s="17" t="str">
        <f t="shared" si="10"/>
        <v>149,007.76</v>
      </c>
      <c r="G40" s="17" t="str">
        <f t="shared" si="4"/>
        <v>209,387.14</v>
      </c>
      <c r="H40" s="17" t="str">
        <f t="shared" si="5"/>
        <v>19,584,731.05</v>
      </c>
      <c r="I40" s="18" t="str">
        <f t="shared" si="6"/>
        <v>41.58%</v>
      </c>
      <c r="J40" s="18" t="str">
        <f t="shared" si="7"/>
        <v>58.42%</v>
      </c>
      <c r="K40" s="14" t="str">
        <f t="shared" si="8"/>
        <v>0.8020581698</v>
      </c>
    </row>
    <row r="41" ht="18.75" customHeight="1">
      <c r="B41" s="19" t="str">
        <f t="shared" si="1"/>
        <v>30</v>
      </c>
      <c r="C41" s="20" t="str">
        <f t="shared" si="2"/>
        <v>01 Jul 2037</v>
      </c>
      <c r="D41" s="21" t="str">
        <f t="shared" si="9"/>
        <v>19,584,731.05</v>
      </c>
      <c r="E41" s="21" t="str">
        <f t="shared" si="3"/>
        <v>(358,394.90)</v>
      </c>
      <c r="F41" s="21" t="str">
        <f t="shared" si="10"/>
        <v>149,075.86</v>
      </c>
      <c r="G41" s="21" t="str">
        <f t="shared" si="4"/>
        <v>209,319.04</v>
      </c>
      <c r="H41" s="21" t="str">
        <f t="shared" si="5"/>
        <v>19,375,412.02</v>
      </c>
      <c r="I41" s="22" t="str">
        <f t="shared" si="6"/>
        <v>41.60%</v>
      </c>
      <c r="J41" s="22" t="str">
        <f t="shared" si="7"/>
        <v>58.40%</v>
      </c>
      <c r="K41" s="14" t="str">
        <f t="shared" si="8"/>
        <v>0.7959991506</v>
      </c>
    </row>
    <row r="42" ht="18.75" customHeight="1">
      <c r="B42" s="15" t="str">
        <f t="shared" si="1"/>
        <v>31</v>
      </c>
      <c r="C42" s="16" t="str">
        <f t="shared" si="2"/>
        <v>01 Oct 2037</v>
      </c>
      <c r="D42" s="17" t="str">
        <f t="shared" si="9"/>
        <v>19,375,412.02</v>
      </c>
      <c r="E42" s="17" t="str">
        <f t="shared" si="3"/>
        <v>(358,394.90)</v>
      </c>
      <c r="F42" s="17" t="str">
        <f t="shared" si="10"/>
        <v>149,109.47</v>
      </c>
      <c r="G42" s="17" t="str">
        <f t="shared" si="4"/>
        <v>209,285.43</v>
      </c>
      <c r="H42" s="17" t="str">
        <f t="shared" si="5"/>
        <v>19,166,126.58</v>
      </c>
      <c r="I42" s="18" t="str">
        <f t="shared" si="6"/>
        <v>41.60%</v>
      </c>
      <c r="J42" s="18" t="str">
        <f t="shared" si="7"/>
        <v>58.40%</v>
      </c>
      <c r="K42" s="14" t="str">
        <f t="shared" si="8"/>
        <v>0.7899200766</v>
      </c>
    </row>
    <row r="43" ht="18.75" customHeight="1">
      <c r="B43" s="19" t="str">
        <f t="shared" si="1"/>
        <v>32</v>
      </c>
      <c r="C43" s="20" t="str">
        <f t="shared" si="2"/>
        <v>01 Jan 2038</v>
      </c>
      <c r="D43" s="21" t="str">
        <f t="shared" si="9"/>
        <v>19,166,126.58</v>
      </c>
      <c r="E43" s="21" t="str">
        <f t="shared" si="3"/>
        <v>(358,394.90)</v>
      </c>
      <c r="F43" s="21" t="str">
        <f t="shared" si="10"/>
        <v>147,498.85</v>
      </c>
      <c r="G43" s="21" t="str">
        <f t="shared" si="4"/>
        <v>210,896.05</v>
      </c>
      <c r="H43" s="21" t="str">
        <f t="shared" si="5"/>
        <v>18,955,230.53</v>
      </c>
      <c r="I43" s="22" t="str">
        <f t="shared" si="6"/>
        <v>41.16%</v>
      </c>
      <c r="J43" s="22" t="str">
        <f t="shared" si="7"/>
        <v>58.84%</v>
      </c>
      <c r="K43" s="14" t="str">
        <f t="shared" si="8"/>
        <v>0.7838874287</v>
      </c>
    </row>
    <row r="44" ht="18.75" customHeight="1">
      <c r="B44" s="15" t="str">
        <f t="shared" si="1"/>
        <v>33</v>
      </c>
      <c r="C44" s="16" t="str">
        <f t="shared" si="2"/>
        <v>01 Apr 2038</v>
      </c>
      <c r="D44" s="17" t="str">
        <f t="shared" si="9"/>
        <v>18,955,230.53</v>
      </c>
      <c r="E44" s="17" t="str">
        <f t="shared" si="3"/>
        <v>(358,394.90)</v>
      </c>
      <c r="F44" s="17" t="str">
        <f t="shared" si="10"/>
        <v>142,692.71</v>
      </c>
      <c r="G44" s="17" t="str">
        <f t="shared" si="4"/>
        <v>215,702.19</v>
      </c>
      <c r="H44" s="17" t="str">
        <f t="shared" si="5"/>
        <v>18,739,528.34</v>
      </c>
      <c r="I44" s="18" t="str">
        <f t="shared" si="6"/>
        <v>39.81%</v>
      </c>
      <c r="J44" s="18" t="str">
        <f t="shared" si="7"/>
        <v>60.19%</v>
      </c>
      <c r="K44" s="14" t="str">
        <f t="shared" si="8"/>
        <v>0.778030508</v>
      </c>
    </row>
    <row r="45" ht="18.75" customHeight="1">
      <c r="B45" s="19" t="str">
        <f t="shared" si="1"/>
        <v>34</v>
      </c>
      <c r="C45" s="20" t="str">
        <f t="shared" si="2"/>
        <v>01 Jul 2038</v>
      </c>
      <c r="D45" s="21" t="str">
        <f t="shared" si="9"/>
        <v>18,739,528.34</v>
      </c>
      <c r="E45" s="21" t="str">
        <f t="shared" si="3"/>
        <v>(358,394.90)</v>
      </c>
      <c r="F45" s="21" t="str">
        <f t="shared" si="10"/>
        <v>142,642.32</v>
      </c>
      <c r="G45" s="21" t="str">
        <f t="shared" si="4"/>
        <v>215,752.59</v>
      </c>
      <c r="H45" s="21" t="str">
        <f t="shared" si="5"/>
        <v>18,523,775.76</v>
      </c>
      <c r="I45" s="22" t="str">
        <f t="shared" si="6"/>
        <v>39.80%</v>
      </c>
      <c r="J45" s="22" t="str">
        <f t="shared" si="7"/>
        <v>60.20%</v>
      </c>
      <c r="K45" s="14" t="str">
        <f t="shared" si="8"/>
        <v>0.7721530019</v>
      </c>
    </row>
    <row r="46" ht="18.75" customHeight="1">
      <c r="B46" s="15" t="str">
        <f t="shared" si="1"/>
        <v>35</v>
      </c>
      <c r="C46" s="16" t="str">
        <f t="shared" si="2"/>
        <v>01 Oct 2038</v>
      </c>
      <c r="D46" s="17" t="str">
        <f t="shared" si="9"/>
        <v>18,523,775.76</v>
      </c>
      <c r="E46" s="17" t="str">
        <f t="shared" si="3"/>
        <v>(358,394.90)</v>
      </c>
      <c r="F46" s="17" t="str">
        <f t="shared" si="10"/>
        <v>142,555.44</v>
      </c>
      <c r="G46" s="17" t="str">
        <f t="shared" si="4"/>
        <v>215,839.46</v>
      </c>
      <c r="H46" s="17" t="str">
        <f t="shared" si="5"/>
        <v>18,307,936.29</v>
      </c>
      <c r="I46" s="18" t="str">
        <f t="shared" si="6"/>
        <v>39.78%</v>
      </c>
      <c r="J46" s="18" t="str">
        <f t="shared" si="7"/>
        <v>60.22%</v>
      </c>
      <c r="K46" s="14" t="str">
        <f t="shared" si="8"/>
        <v>0.7662560418</v>
      </c>
    </row>
    <row r="47" ht="18.75" customHeight="1">
      <c r="B47" s="19" t="str">
        <f t="shared" si="1"/>
        <v>36</v>
      </c>
      <c r="C47" s="20" t="str">
        <f t="shared" si="2"/>
        <v>01 Jan 2039</v>
      </c>
      <c r="D47" s="21" t="str">
        <f t="shared" si="9"/>
        <v>18,307,936.29</v>
      </c>
      <c r="E47" s="21" t="str">
        <f t="shared" si="3"/>
        <v>(358,394.90)</v>
      </c>
      <c r="F47" s="21" t="str">
        <f t="shared" si="10"/>
        <v>140,894.38</v>
      </c>
      <c r="G47" s="21" t="str">
        <f t="shared" si="4"/>
        <v>217,500.52</v>
      </c>
      <c r="H47" s="21" t="str">
        <f t="shared" si="5"/>
        <v>18,090,435.77</v>
      </c>
      <c r="I47" s="22" t="str">
        <f t="shared" si="6"/>
        <v>39.31%</v>
      </c>
      <c r="J47" s="22" t="str">
        <f t="shared" si="7"/>
        <v>60.69%</v>
      </c>
      <c r="K47" s="14" t="str">
        <f t="shared" si="8"/>
        <v>0.760404117</v>
      </c>
    </row>
    <row r="48" ht="18.75" customHeight="1">
      <c r="B48" s="15" t="str">
        <f t="shared" si="1"/>
        <v>37</v>
      </c>
      <c r="C48" s="16" t="str">
        <f t="shared" si="2"/>
        <v>01 Apr 2039</v>
      </c>
      <c r="D48" s="17" t="str">
        <f t="shared" si="9"/>
        <v>18,090,435.77</v>
      </c>
      <c r="E48" s="17" t="str">
        <f t="shared" si="3"/>
        <v>(358,394.90)</v>
      </c>
      <c r="F48" s="17" t="str">
        <f t="shared" si="10"/>
        <v>136,182.64</v>
      </c>
      <c r="G48" s="17" t="str">
        <f t="shared" si="4"/>
        <v>222,212.26</v>
      </c>
      <c r="H48" s="17" t="str">
        <f t="shared" si="5"/>
        <v>17,868,223.51</v>
      </c>
      <c r="I48" s="18" t="str">
        <f t="shared" si="6"/>
        <v>38.00%</v>
      </c>
      <c r="J48" s="18" t="str">
        <f t="shared" si="7"/>
        <v>62.00%</v>
      </c>
      <c r="K48" s="14" t="str">
        <f t="shared" si="8"/>
        <v>0.754722655</v>
      </c>
    </row>
    <row r="49" ht="18.75" customHeight="1">
      <c r="B49" s="19" t="str">
        <f t="shared" si="1"/>
        <v>38</v>
      </c>
      <c r="C49" s="20" t="str">
        <f t="shared" si="2"/>
        <v>01 Jul 2039</v>
      </c>
      <c r="D49" s="21" t="str">
        <f t="shared" si="9"/>
        <v>17,868,223.51</v>
      </c>
      <c r="E49" s="21" t="str">
        <f t="shared" si="3"/>
        <v>(358,394.90)</v>
      </c>
      <c r="F49" s="21" t="str">
        <f t="shared" si="10"/>
        <v>136,010.08</v>
      </c>
      <c r="G49" s="21" t="str">
        <f t="shared" si="4"/>
        <v>222,384.82</v>
      </c>
      <c r="H49" s="21" t="str">
        <f t="shared" si="5"/>
        <v>17,645,838.69</v>
      </c>
      <c r="I49" s="22" t="str">
        <f t="shared" si="6"/>
        <v>37.95%</v>
      </c>
      <c r="J49" s="22" t="str">
        <f t="shared" si="7"/>
        <v>62.05%</v>
      </c>
      <c r="K49" s="14" t="str">
        <f t="shared" si="8"/>
        <v>0.7490212243</v>
      </c>
    </row>
    <row r="50" ht="18.75" customHeight="1">
      <c r="B50" s="15" t="str">
        <f t="shared" si="1"/>
        <v>39</v>
      </c>
      <c r="C50" s="16" t="str">
        <f t="shared" si="2"/>
        <v>01 Oct 2039</v>
      </c>
      <c r="D50" s="17" t="str">
        <f t="shared" si="9"/>
        <v>17,645,838.69</v>
      </c>
      <c r="E50" s="17" t="str">
        <f t="shared" si="3"/>
        <v>(358,394.90)</v>
      </c>
      <c r="F50" s="17" t="str">
        <f t="shared" si="10"/>
        <v>135,799.00</v>
      </c>
      <c r="G50" s="17" t="str">
        <f t="shared" si="4"/>
        <v>222,595.90</v>
      </c>
      <c r="H50" s="17" t="str">
        <f t="shared" si="5"/>
        <v>17,423,242.79</v>
      </c>
      <c r="I50" s="18" t="str">
        <f t="shared" si="6"/>
        <v>37.89%</v>
      </c>
      <c r="J50" s="18" t="str">
        <f t="shared" si="7"/>
        <v>62.11%</v>
      </c>
      <c r="K50" s="14" t="str">
        <f t="shared" si="8"/>
        <v>0.7433009224</v>
      </c>
    </row>
    <row r="51" ht="18.75" customHeight="1">
      <c r="B51" s="19" t="str">
        <f t="shared" si="1"/>
        <v>40</v>
      </c>
      <c r="C51" s="20" t="str">
        <f t="shared" si="2"/>
        <v>01 Jan 2040</v>
      </c>
      <c r="D51" s="21" t="str">
        <f t="shared" si="9"/>
        <v>17,423,242.79</v>
      </c>
      <c r="E51" s="21" t="str">
        <f t="shared" si="3"/>
        <v>(358,394.90)</v>
      </c>
      <c r="F51" s="21" t="str">
        <f t="shared" si="10"/>
        <v>134,085.95</v>
      </c>
      <c r="G51" s="21" t="str">
        <f t="shared" si="4"/>
        <v>224,308.95</v>
      </c>
      <c r="H51" s="21" t="str">
        <f t="shared" si="5"/>
        <v>17,198,933.84</v>
      </c>
      <c r="I51" s="22" t="str">
        <f t="shared" si="6"/>
        <v>37.41%</v>
      </c>
      <c r="J51" s="22" t="str">
        <f t="shared" si="7"/>
        <v>62.59%</v>
      </c>
      <c r="K51" s="14" t="str">
        <f t="shared" si="8"/>
        <v>0.7376243067</v>
      </c>
    </row>
    <row r="52" ht="18.75" customHeight="1">
      <c r="B52" s="15" t="str">
        <f t="shared" si="1"/>
        <v>41</v>
      </c>
      <c r="C52" s="16" t="str">
        <f t="shared" si="2"/>
        <v>01 Apr 2040</v>
      </c>
      <c r="D52" s="17" t="str">
        <f t="shared" si="9"/>
        <v>17,198,933.84</v>
      </c>
      <c r="E52" s="17" t="str">
        <f t="shared" si="3"/>
        <v>(358,394.90)</v>
      </c>
      <c r="F52" s="17" t="str">
        <f t="shared" si="10"/>
        <v>130,915.55</v>
      </c>
      <c r="G52" s="17" t="str">
        <f t="shared" si="4"/>
        <v>227,479.35</v>
      </c>
      <c r="H52" s="17" t="str">
        <f t="shared" si="5"/>
        <v>16,971,454.49</v>
      </c>
      <c r="I52" s="18" t="str">
        <f t="shared" si="6"/>
        <v>36.53%</v>
      </c>
      <c r="J52" s="18" t="str">
        <f t="shared" si="7"/>
        <v>63.47%</v>
      </c>
      <c r="K52" s="14" t="str">
        <f t="shared" si="8"/>
        <v>0.7320520428</v>
      </c>
    </row>
    <row r="53" ht="18.75" customHeight="1">
      <c r="B53" s="19" t="str">
        <f t="shared" si="1"/>
        <v>42</v>
      </c>
      <c r="C53" s="20" t="str">
        <f t="shared" si="2"/>
        <v>01 Jul 2040</v>
      </c>
      <c r="D53" s="21" t="str">
        <f t="shared" si="9"/>
        <v>16,971,454.49</v>
      </c>
      <c r="E53" s="21" t="str">
        <f t="shared" si="3"/>
        <v>(358,394.90)</v>
      </c>
      <c r="F53" s="21" t="str">
        <f t="shared" si="10"/>
        <v>129,184.02</v>
      </c>
      <c r="G53" s="21" t="str">
        <f t="shared" si="4"/>
        <v>229,210.88</v>
      </c>
      <c r="H53" s="21" t="str">
        <f t="shared" si="5"/>
        <v>16,742,243.61</v>
      </c>
      <c r="I53" s="22" t="str">
        <f t="shared" si="6"/>
        <v>36.05%</v>
      </c>
      <c r="J53" s="22" t="str">
        <f t="shared" si="7"/>
        <v>63.95%</v>
      </c>
      <c r="K53" s="14" t="str">
        <f t="shared" si="8"/>
        <v>0.7265218736</v>
      </c>
    </row>
    <row r="54" ht="18.75" customHeight="1">
      <c r="B54" s="15" t="str">
        <f t="shared" si="1"/>
        <v>43</v>
      </c>
      <c r="C54" s="16" t="str">
        <f t="shared" si="2"/>
        <v>01 Oct 2040</v>
      </c>
      <c r="D54" s="17" t="str">
        <f t="shared" si="9"/>
        <v>16,742,243.61</v>
      </c>
      <c r="E54" s="17" t="str">
        <f t="shared" si="3"/>
        <v>(358,394.90)</v>
      </c>
      <c r="F54" s="17" t="str">
        <f t="shared" si="10"/>
        <v>128,845.11</v>
      </c>
      <c r="G54" s="17" t="str">
        <f t="shared" si="4"/>
        <v>229,549.79</v>
      </c>
      <c r="H54" s="17" t="str">
        <f t="shared" si="5"/>
        <v>16,512,693.81</v>
      </c>
      <c r="I54" s="18" t="str">
        <f t="shared" si="6"/>
        <v>35.95%</v>
      </c>
      <c r="J54" s="18" t="str">
        <f t="shared" si="7"/>
        <v>64.05%</v>
      </c>
      <c r="K54" s="14" t="str">
        <f t="shared" si="8"/>
        <v>0.7209734001</v>
      </c>
    </row>
    <row r="55" ht="18.75" customHeight="1">
      <c r="B55" s="19" t="str">
        <f t="shared" si="1"/>
        <v>44</v>
      </c>
      <c r="C55" s="20" t="str">
        <f t="shared" si="2"/>
        <v>01 Jan 2041</v>
      </c>
      <c r="D55" s="21" t="str">
        <f t="shared" si="9"/>
        <v>16,512,693.81</v>
      </c>
      <c r="E55" s="21" t="str">
        <f t="shared" si="3"/>
        <v>(358,394.90)</v>
      </c>
      <c r="F55" s="21" t="str">
        <f t="shared" si="10"/>
        <v>127,078.54</v>
      </c>
      <c r="G55" s="21" t="str">
        <f t="shared" si="4"/>
        <v>231,316.37</v>
      </c>
      <c r="H55" s="21" t="str">
        <f t="shared" si="5"/>
        <v>16,281,377.45</v>
      </c>
      <c r="I55" s="22" t="str">
        <f t="shared" si="6"/>
        <v>35.46%</v>
      </c>
      <c r="J55" s="22" t="str">
        <f t="shared" si="7"/>
        <v>64.54%</v>
      </c>
      <c r="K55" s="14" t="str">
        <f t="shared" si="8"/>
        <v>0.7154673004</v>
      </c>
    </row>
    <row r="56" ht="18.75" customHeight="1">
      <c r="B56" s="15" t="str">
        <f t="shared" si="1"/>
        <v>45</v>
      </c>
      <c r="C56" s="16" t="str">
        <f t="shared" si="2"/>
        <v>01 Apr 2041</v>
      </c>
      <c r="D56" s="17" t="str">
        <f t="shared" si="9"/>
        <v>16,281,377.45</v>
      </c>
      <c r="E56" s="17" t="str">
        <f t="shared" si="3"/>
        <v>(358,394.90)</v>
      </c>
      <c r="F56" s="17" t="str">
        <f t="shared" si="10"/>
        <v>122,564.27</v>
      </c>
      <c r="G56" s="17" t="str">
        <f t="shared" si="4"/>
        <v>235,830.64</v>
      </c>
      <c r="H56" s="17" t="str">
        <f t="shared" si="5"/>
        <v>16,045,546.81</v>
      </c>
      <c r="I56" s="18" t="str">
        <f t="shared" si="6"/>
        <v>34.20%</v>
      </c>
      <c r="J56" s="18" t="str">
        <f t="shared" si="7"/>
        <v>65.80%</v>
      </c>
      <c r="K56" s="14" t="str">
        <f t="shared" si="8"/>
        <v>0.7101215899</v>
      </c>
    </row>
    <row r="57" ht="18.75" customHeight="1">
      <c r="B57" s="19" t="str">
        <f t="shared" si="1"/>
        <v>46</v>
      </c>
      <c r="C57" s="20" t="str">
        <f t="shared" si="2"/>
        <v>01 Jul 2041</v>
      </c>
      <c r="D57" s="21" t="str">
        <f t="shared" si="9"/>
        <v>16,045,546.81</v>
      </c>
      <c r="E57" s="21" t="str">
        <f t="shared" si="3"/>
        <v>(358,394.90)</v>
      </c>
      <c r="F57" s="21" t="str">
        <f t="shared" si="10"/>
        <v>122,136.16</v>
      </c>
      <c r="G57" s="21" t="str">
        <f t="shared" si="4"/>
        <v>236,258.75</v>
      </c>
      <c r="H57" s="21" t="str">
        <f t="shared" si="5"/>
        <v>15,809,288.06</v>
      </c>
      <c r="I57" s="22" t="str">
        <f t="shared" si="6"/>
        <v>34.08%</v>
      </c>
      <c r="J57" s="22" t="str">
        <f t="shared" si="7"/>
        <v>65.92%</v>
      </c>
      <c r="K57" s="14" t="str">
        <f t="shared" si="8"/>
        <v>0.7047570908</v>
      </c>
    </row>
    <row r="58" ht="18.75" customHeight="1">
      <c r="B58" s="15" t="str">
        <f t="shared" si="1"/>
        <v>47</v>
      </c>
      <c r="C58" s="16" t="str">
        <f t="shared" si="2"/>
        <v>01 Oct 2041</v>
      </c>
      <c r="D58" s="17" t="str">
        <f t="shared" si="9"/>
        <v>15,809,288.06</v>
      </c>
      <c r="E58" s="17" t="str">
        <f t="shared" si="3"/>
        <v>(358,394.90)</v>
      </c>
      <c r="F58" s="17" t="str">
        <f t="shared" si="10"/>
        <v>121,665.26</v>
      </c>
      <c r="G58" s="17" t="str">
        <f t="shared" si="4"/>
        <v>236,729.64</v>
      </c>
      <c r="H58" s="17" t="str">
        <f t="shared" si="5"/>
        <v>15,572,558.42</v>
      </c>
      <c r="I58" s="18" t="str">
        <f t="shared" si="6"/>
        <v>33.95%</v>
      </c>
      <c r="J58" s="18" t="str">
        <f t="shared" si="7"/>
        <v>66.05%</v>
      </c>
      <c r="K58" s="14" t="str">
        <f t="shared" si="8"/>
        <v>0.6993748357</v>
      </c>
    </row>
    <row r="59" ht="18.75" customHeight="1">
      <c r="B59" s="19" t="str">
        <f t="shared" si="1"/>
        <v>48</v>
      </c>
      <c r="C59" s="20" t="str">
        <f t="shared" si="2"/>
        <v>01 Jan 2042</v>
      </c>
      <c r="D59" s="21" t="str">
        <f t="shared" si="9"/>
        <v>15,572,558.42</v>
      </c>
      <c r="E59" s="21" t="str">
        <f t="shared" si="3"/>
        <v>(358,394.90)</v>
      </c>
      <c r="F59" s="21" t="str">
        <f t="shared" si="10"/>
        <v>119,843.43</v>
      </c>
      <c r="G59" s="21" t="str">
        <f t="shared" si="4"/>
        <v>238,551.47</v>
      </c>
      <c r="H59" s="21" t="str">
        <f t="shared" si="5"/>
        <v>15,334,006.96</v>
      </c>
      <c r="I59" s="22" t="str">
        <f t="shared" si="6"/>
        <v>33.44%</v>
      </c>
      <c r="J59" s="22" t="str">
        <f t="shared" si="7"/>
        <v>66.56%</v>
      </c>
      <c r="K59" s="14" t="str">
        <f t="shared" si="8"/>
        <v>0.6940336851</v>
      </c>
    </row>
    <row r="60" ht="18.75" customHeight="1">
      <c r="B60" s="15" t="str">
        <f t="shared" si="1"/>
        <v>49</v>
      </c>
      <c r="C60" s="16" t="str">
        <f t="shared" si="2"/>
        <v>01 Apr 2042</v>
      </c>
      <c r="D60" s="17" t="str">
        <f t="shared" si="9"/>
        <v>15,334,006.96</v>
      </c>
      <c r="E60" s="17" t="str">
        <f t="shared" si="3"/>
        <v>(358,394.90)</v>
      </c>
      <c r="F60" s="17" t="str">
        <f t="shared" si="10"/>
        <v>115,432.57</v>
      </c>
      <c r="G60" s="17" t="str">
        <f t="shared" si="4"/>
        <v>242,962.33</v>
      </c>
      <c r="H60" s="17" t="str">
        <f t="shared" si="5"/>
        <v>15,091,044.63</v>
      </c>
      <c r="I60" s="18" t="str">
        <f t="shared" si="6"/>
        <v>32.21%</v>
      </c>
      <c r="J60" s="18" t="str">
        <f t="shared" si="7"/>
        <v>67.79%</v>
      </c>
      <c r="K60" s="14" t="str">
        <f t="shared" si="8"/>
        <v>0.6888481187</v>
      </c>
    </row>
    <row r="61" ht="18.75" customHeight="1">
      <c r="B61" s="19" t="str">
        <f t="shared" si="1"/>
        <v>50</v>
      </c>
      <c r="C61" s="20" t="str">
        <f t="shared" si="2"/>
        <v>01 Jul 2042</v>
      </c>
      <c r="D61" s="21" t="str">
        <f t="shared" si="9"/>
        <v>15,091,044.63</v>
      </c>
      <c r="E61" s="21" t="str">
        <f t="shared" si="3"/>
        <v>(358,394.90)</v>
      </c>
      <c r="F61" s="21" t="str">
        <f t="shared" si="10"/>
        <v>114,870.64</v>
      </c>
      <c r="G61" s="21" t="str">
        <f t="shared" si="4"/>
        <v>243,524.27</v>
      </c>
      <c r="H61" s="21" t="str">
        <f t="shared" si="5"/>
        <v>14,847,520.36</v>
      </c>
      <c r="I61" s="22" t="str">
        <f t="shared" si="6"/>
        <v>32.05%</v>
      </c>
      <c r="J61" s="22" t="str">
        <f t="shared" si="7"/>
        <v>67.95%</v>
      </c>
      <c r="K61" s="14" t="str">
        <f t="shared" si="8"/>
        <v>0.6836443266</v>
      </c>
    </row>
    <row r="62" ht="18.75" customHeight="1">
      <c r="B62" s="15" t="str">
        <f t="shared" si="1"/>
        <v>51</v>
      </c>
      <c r="C62" s="16" t="str">
        <f t="shared" si="2"/>
        <v>01 Oct 2042</v>
      </c>
      <c r="D62" s="17" t="str">
        <f t="shared" si="9"/>
        <v>14,847,520.36</v>
      </c>
      <c r="E62" s="17" t="str">
        <f t="shared" si="3"/>
        <v>(358,394.90)</v>
      </c>
      <c r="F62" s="17" t="str">
        <f t="shared" si="10"/>
        <v>114,263.68</v>
      </c>
      <c r="G62" s="17" t="str">
        <f t="shared" si="4"/>
        <v>244,131.22</v>
      </c>
      <c r="H62" s="17" t="str">
        <f t="shared" si="5"/>
        <v>14,603,389.14</v>
      </c>
      <c r="I62" s="18" t="str">
        <f t="shared" si="6"/>
        <v>31.88%</v>
      </c>
      <c r="J62" s="18" t="str">
        <f t="shared" si="7"/>
        <v>68.12%</v>
      </c>
      <c r="K62" s="14" t="str">
        <f t="shared" si="8"/>
        <v>0.6784233104</v>
      </c>
    </row>
    <row r="63" ht="18.75" customHeight="1">
      <c r="B63" s="19" t="str">
        <f t="shared" si="1"/>
        <v>52</v>
      </c>
      <c r="C63" s="20" t="str">
        <f t="shared" si="2"/>
        <v>01 Jan 2043</v>
      </c>
      <c r="D63" s="21" t="str">
        <f t="shared" si="9"/>
        <v>14,603,389.14</v>
      </c>
      <c r="E63" s="21" t="str">
        <f t="shared" si="3"/>
        <v>(358,394.90)</v>
      </c>
      <c r="F63" s="21" t="str">
        <f t="shared" si="10"/>
        <v>112,384.89</v>
      </c>
      <c r="G63" s="21" t="str">
        <f t="shared" si="4"/>
        <v>246,010.01</v>
      </c>
      <c r="H63" s="21" t="str">
        <f t="shared" si="5"/>
        <v>14,357,379.13</v>
      </c>
      <c r="I63" s="22" t="str">
        <f t="shared" si="6"/>
        <v>31.36%</v>
      </c>
      <c r="J63" s="22" t="str">
        <f t="shared" si="7"/>
        <v>68.64%</v>
      </c>
      <c r="K63" s="14" t="str">
        <f t="shared" si="8"/>
        <v>0.6732421673</v>
      </c>
    </row>
    <row r="64" ht="18.75" customHeight="1">
      <c r="B64" s="15" t="str">
        <f t="shared" si="1"/>
        <v>53</v>
      </c>
      <c r="C64" s="16" t="str">
        <f t="shared" si="2"/>
        <v>01 Apr 2043</v>
      </c>
      <c r="D64" s="17" t="str">
        <f t="shared" si="9"/>
        <v>14,357,379.13</v>
      </c>
      <c r="E64" s="17" t="str">
        <f t="shared" si="3"/>
        <v>(358,394.90)</v>
      </c>
      <c r="F64" s="17" t="str">
        <f t="shared" si="10"/>
        <v>108,080.64</v>
      </c>
      <c r="G64" s="17" t="str">
        <f t="shared" si="4"/>
        <v>250,314.27</v>
      </c>
      <c r="H64" s="17" t="str">
        <f t="shared" si="5"/>
        <v>14,107,064.87</v>
      </c>
      <c r="I64" s="18" t="str">
        <f t="shared" si="6"/>
        <v>30.16%</v>
      </c>
      <c r="J64" s="18" t="str">
        <f t="shared" si="7"/>
        <v>69.84%</v>
      </c>
      <c r="K64" s="14" t="str">
        <f t="shared" si="8"/>
        <v>0.6682119476</v>
      </c>
    </row>
    <row r="65" ht="18.75" customHeight="1">
      <c r="B65" s="19" t="str">
        <f t="shared" si="1"/>
        <v>54</v>
      </c>
      <c r="C65" s="20" t="str">
        <f t="shared" si="2"/>
        <v>01 Jul 2043</v>
      </c>
      <c r="D65" s="21" t="str">
        <f t="shared" si="9"/>
        <v>14,107,064.87</v>
      </c>
      <c r="E65" s="21" t="str">
        <f t="shared" si="3"/>
        <v>(358,394.90)</v>
      </c>
      <c r="F65" s="21" t="str">
        <f t="shared" si="10"/>
        <v>107,380.74</v>
      </c>
      <c r="G65" s="21" t="str">
        <f t="shared" si="4"/>
        <v>251,014.16</v>
      </c>
      <c r="H65" s="21" t="str">
        <f t="shared" si="5"/>
        <v>13,856,050.70</v>
      </c>
      <c r="I65" s="22" t="str">
        <f t="shared" si="6"/>
        <v>29.96%</v>
      </c>
      <c r="J65" s="22" t="str">
        <f t="shared" si="7"/>
        <v>70.04%</v>
      </c>
      <c r="K65" s="14" t="str">
        <f t="shared" si="8"/>
        <v>0.6631640481</v>
      </c>
    </row>
    <row r="66" ht="18.75" customHeight="1">
      <c r="B66" s="15" t="str">
        <f t="shared" si="1"/>
        <v>55</v>
      </c>
      <c r="C66" s="16" t="str">
        <f t="shared" si="2"/>
        <v>01 Oct 2043</v>
      </c>
      <c r="D66" s="17" t="str">
        <f t="shared" si="9"/>
        <v>13,856,050.70</v>
      </c>
      <c r="E66" s="17" t="str">
        <f t="shared" si="3"/>
        <v>(358,394.90)</v>
      </c>
      <c r="F66" s="17" t="str">
        <f t="shared" si="10"/>
        <v>106,633.52</v>
      </c>
      <c r="G66" s="17" t="str">
        <f t="shared" si="4"/>
        <v>251,761.38</v>
      </c>
      <c r="H66" s="17" t="str">
        <f t="shared" si="5"/>
        <v>13,604,289.32</v>
      </c>
      <c r="I66" s="18" t="str">
        <f t="shared" si="6"/>
        <v>29.75%</v>
      </c>
      <c r="J66" s="18" t="str">
        <f t="shared" si="7"/>
        <v>70.25%</v>
      </c>
      <c r="K66" s="14" t="str">
        <f t="shared" si="8"/>
        <v>0.6580994406</v>
      </c>
    </row>
    <row r="67" ht="18.75" customHeight="1">
      <c r="B67" s="19" t="str">
        <f t="shared" si="1"/>
        <v>56</v>
      </c>
      <c r="C67" s="20" t="str">
        <f t="shared" si="2"/>
        <v>01 Jan 2044</v>
      </c>
      <c r="D67" s="21" t="str">
        <f t="shared" si="9"/>
        <v>13,604,289.32</v>
      </c>
      <c r="E67" s="21" t="str">
        <f t="shared" si="3"/>
        <v>(358,394.90)</v>
      </c>
      <c r="F67" s="21" t="str">
        <f t="shared" si="10"/>
        <v>104,696.01</v>
      </c>
      <c r="G67" s="21" t="str">
        <f t="shared" si="4"/>
        <v>253,698.89</v>
      </c>
      <c r="H67" s="21" t="str">
        <f t="shared" si="5"/>
        <v>13,350,590.43</v>
      </c>
      <c r="I67" s="22" t="str">
        <f t="shared" si="6"/>
        <v>29.21%</v>
      </c>
      <c r="J67" s="22" t="str">
        <f t="shared" si="7"/>
        <v>70.79%</v>
      </c>
      <c r="K67" s="14" t="str">
        <f t="shared" si="8"/>
        <v>0.6530735116</v>
      </c>
    </row>
    <row r="68" ht="18.75" customHeight="1">
      <c r="B68" s="15" t="str">
        <f t="shared" si="1"/>
        <v>57</v>
      </c>
      <c r="C68" s="16" t="str">
        <f t="shared" si="2"/>
        <v>01 Apr 2044</v>
      </c>
      <c r="D68" s="17" t="str">
        <f t="shared" si="9"/>
        <v>13,350,590.43</v>
      </c>
      <c r="E68" s="17" t="str">
        <f t="shared" si="3"/>
        <v>(358,394.90)</v>
      </c>
      <c r="F68" s="17" t="str">
        <f t="shared" si="10"/>
        <v>101,622.58</v>
      </c>
      <c r="G68" s="17" t="str">
        <f t="shared" si="4"/>
        <v>256,772.33</v>
      </c>
      <c r="H68" s="17" t="str">
        <f t="shared" si="5"/>
        <v>13,093,818.10</v>
      </c>
      <c r="I68" s="18" t="str">
        <f t="shared" si="6"/>
        <v>28.35%</v>
      </c>
      <c r="J68" s="18" t="str">
        <f t="shared" si="7"/>
        <v>71.65%</v>
      </c>
      <c r="K68" s="14" t="str">
        <f t="shared" si="8"/>
        <v>0.648139973</v>
      </c>
    </row>
    <row r="69" ht="18.75" customHeight="1">
      <c r="B69" s="19" t="str">
        <f t="shared" si="1"/>
        <v>58</v>
      </c>
      <c r="C69" s="20" t="str">
        <f t="shared" si="2"/>
        <v>01 Jul 2044</v>
      </c>
      <c r="D69" s="21" t="str">
        <f t="shared" si="9"/>
        <v>13,093,818.10</v>
      </c>
      <c r="E69" s="21" t="str">
        <f t="shared" si="3"/>
        <v>(358,394.90)</v>
      </c>
      <c r="F69" s="21" t="str">
        <f t="shared" si="10"/>
        <v>99,668.06</v>
      </c>
      <c r="G69" s="21" t="str">
        <f t="shared" si="4"/>
        <v>258,726.84</v>
      </c>
      <c r="H69" s="21" t="str">
        <f t="shared" si="5"/>
        <v>12,835,091.27</v>
      </c>
      <c r="I69" s="22" t="str">
        <f t="shared" si="6"/>
        <v>27.81%</v>
      </c>
      <c r="J69" s="22" t="str">
        <f t="shared" si="7"/>
        <v>72.19%</v>
      </c>
      <c r="K69" s="14" t="str">
        <f t="shared" si="8"/>
        <v>0.643243704</v>
      </c>
    </row>
    <row r="70" ht="18.75" customHeight="1">
      <c r="B70" s="15" t="str">
        <f t="shared" si="1"/>
        <v>59</v>
      </c>
      <c r="C70" s="16" t="str">
        <f t="shared" si="2"/>
        <v>01 Oct 2044</v>
      </c>
      <c r="D70" s="17" t="str">
        <f t="shared" si="9"/>
        <v>12,835,091.27</v>
      </c>
      <c r="E70" s="17" t="str">
        <f t="shared" si="3"/>
        <v>(358,394.90)</v>
      </c>
      <c r="F70" s="17" t="str">
        <f t="shared" si="10"/>
        <v>98,776.41</v>
      </c>
      <c r="G70" s="17" t="str">
        <f t="shared" si="4"/>
        <v>259,618.49</v>
      </c>
      <c r="H70" s="17" t="str">
        <f t="shared" si="5"/>
        <v>12,575,472.78</v>
      </c>
      <c r="I70" s="18" t="str">
        <f t="shared" si="6"/>
        <v>27.56%</v>
      </c>
      <c r="J70" s="18" t="str">
        <f t="shared" si="7"/>
        <v>72.44%</v>
      </c>
      <c r="K70" s="14" t="str">
        <f t="shared" si="8"/>
        <v>0.6383312289</v>
      </c>
    </row>
    <row r="71" ht="18.75" customHeight="1">
      <c r="B71" s="19" t="str">
        <f t="shared" si="1"/>
        <v>60</v>
      </c>
      <c r="C71" s="20" t="str">
        <f t="shared" si="2"/>
        <v>01 Jan 2045</v>
      </c>
      <c r="D71" s="21" t="str">
        <f t="shared" si="9"/>
        <v>12,575,472.78</v>
      </c>
      <c r="E71" s="21" t="str">
        <f t="shared" si="3"/>
        <v>(358,394.90)</v>
      </c>
      <c r="F71" s="21" t="str">
        <f t="shared" si="10"/>
        <v>96,778.44</v>
      </c>
      <c r="G71" s="21" t="str">
        <f t="shared" si="4"/>
        <v>261,616.47</v>
      </c>
      <c r="H71" s="21" t="str">
        <f t="shared" si="5"/>
        <v>12,313,856.31</v>
      </c>
      <c r="I71" s="22" t="str">
        <f t="shared" si="6"/>
        <v>27.00%</v>
      </c>
      <c r="J71" s="22" t="str">
        <f t="shared" si="7"/>
        <v>73.00%</v>
      </c>
      <c r="K71" s="14" t="str">
        <f t="shared" si="8"/>
        <v>0.6334562705</v>
      </c>
    </row>
    <row r="72" ht="18.75" customHeight="1">
      <c r="B72" s="15" t="str">
        <f t="shared" si="1"/>
        <v>61</v>
      </c>
      <c r="C72" s="16" t="str">
        <f t="shared" si="2"/>
        <v>01 Apr 2045</v>
      </c>
      <c r="D72" s="17" t="str">
        <f t="shared" si="9"/>
        <v>12,313,856.31</v>
      </c>
      <c r="E72" s="17" t="str">
        <f t="shared" si="3"/>
        <v>(358,394.90)</v>
      </c>
      <c r="F72" s="17" t="str">
        <f t="shared" si="10"/>
        <v>92,697.24</v>
      </c>
      <c r="G72" s="17" t="str">
        <f t="shared" si="4"/>
        <v>265,697.66</v>
      </c>
      <c r="H72" s="17" t="str">
        <f t="shared" si="5"/>
        <v>12,048,158.65</v>
      </c>
      <c r="I72" s="18" t="str">
        <f t="shared" si="6"/>
        <v>25.86%</v>
      </c>
      <c r="J72" s="18" t="str">
        <f t="shared" si="7"/>
        <v>74.14%</v>
      </c>
      <c r="K72" s="14" t="str">
        <f t="shared" si="8"/>
        <v>0.6287233164</v>
      </c>
    </row>
    <row r="73" ht="18.75" customHeight="1">
      <c r="B73" s="19" t="str">
        <f t="shared" si="1"/>
        <v>62</v>
      </c>
      <c r="C73" s="20" t="str">
        <f t="shared" si="2"/>
        <v>01 Jul 2045</v>
      </c>
      <c r="D73" s="21" t="str">
        <f t="shared" si="9"/>
        <v>12,048,158.65</v>
      </c>
      <c r="E73" s="21" t="str">
        <f t="shared" si="3"/>
        <v>(358,394.90)</v>
      </c>
      <c r="F73" s="21" t="str">
        <f t="shared" si="10"/>
        <v>91,708.67</v>
      </c>
      <c r="G73" s="21" t="str">
        <f t="shared" si="4"/>
        <v>266,686.23</v>
      </c>
      <c r="H73" s="21" t="str">
        <f t="shared" si="5"/>
        <v>11,781,472.42</v>
      </c>
      <c r="I73" s="22" t="str">
        <f t="shared" si="6"/>
        <v>25.59%</v>
      </c>
      <c r="J73" s="22" t="str">
        <f t="shared" si="7"/>
        <v>74.41%</v>
      </c>
      <c r="K73" s="14" t="str">
        <f t="shared" si="8"/>
        <v>0.6239737274</v>
      </c>
    </row>
    <row r="74" ht="18.75" customHeight="1">
      <c r="B74" s="15" t="str">
        <f t="shared" si="1"/>
        <v>63</v>
      </c>
      <c r="C74" s="16" t="str">
        <f t="shared" si="2"/>
        <v>01 Oct 2045</v>
      </c>
      <c r="D74" s="17" t="str">
        <f t="shared" si="9"/>
        <v>11,781,472.42</v>
      </c>
      <c r="E74" s="17" t="str">
        <f t="shared" si="3"/>
        <v>(358,394.90)</v>
      </c>
      <c r="F74" s="17" t="str">
        <f t="shared" si="10"/>
        <v>90,667.96</v>
      </c>
      <c r="G74" s="17" t="str">
        <f t="shared" si="4"/>
        <v>267,726.94</v>
      </c>
      <c r="H74" s="17" t="str">
        <f t="shared" si="5"/>
        <v>11,513,745.48</v>
      </c>
      <c r="I74" s="18" t="str">
        <f t="shared" si="6"/>
        <v>25.30%</v>
      </c>
      <c r="J74" s="18" t="str">
        <f t="shared" si="7"/>
        <v>74.70%</v>
      </c>
      <c r="K74" s="14" t="str">
        <f t="shared" si="8"/>
        <v>0.6192084178</v>
      </c>
    </row>
    <row r="75" ht="18.75" customHeight="1">
      <c r="B75" s="19" t="str">
        <f t="shared" si="1"/>
        <v>64</v>
      </c>
      <c r="C75" s="20" t="str">
        <f t="shared" si="2"/>
        <v>01 Jan 2046</v>
      </c>
      <c r="D75" s="21" t="str">
        <f t="shared" si="9"/>
        <v>11,513,745.48</v>
      </c>
      <c r="E75" s="21" t="str">
        <f t="shared" si="3"/>
        <v>(358,394.90)</v>
      </c>
      <c r="F75" s="21" t="str">
        <f t="shared" si="10"/>
        <v>88,607.59</v>
      </c>
      <c r="G75" s="21" t="str">
        <f t="shared" si="4"/>
        <v>269,787.32</v>
      </c>
      <c r="H75" s="21" t="str">
        <f t="shared" si="5"/>
        <v>11,243,958.16</v>
      </c>
      <c r="I75" s="22" t="str">
        <f t="shared" si="6"/>
        <v>24.72%</v>
      </c>
      <c r="J75" s="22" t="str">
        <f t="shared" si="7"/>
        <v>75.28%</v>
      </c>
      <c r="K75" s="14" t="str">
        <f t="shared" si="8"/>
        <v>0.6144795009</v>
      </c>
    </row>
    <row r="76" ht="18.75" customHeight="1">
      <c r="B76" s="15" t="str">
        <f t="shared" si="1"/>
        <v>65</v>
      </c>
      <c r="C76" s="16" t="str">
        <f t="shared" si="2"/>
        <v>01 Apr 2046</v>
      </c>
      <c r="D76" s="17" t="str">
        <f t="shared" si="9"/>
        <v>11,243,958.16</v>
      </c>
      <c r="E76" s="17" t="str">
        <f t="shared" si="3"/>
        <v>(358,394.90)</v>
      </c>
      <c r="F76" s="17" t="str">
        <f t="shared" si="10"/>
        <v>84,643.17</v>
      </c>
      <c r="G76" s="17" t="str">
        <f t="shared" si="4"/>
        <v>273,751.73</v>
      </c>
      <c r="H76" s="17" t="str">
        <f t="shared" si="5"/>
        <v>10,970,206.43</v>
      </c>
      <c r="I76" s="18" t="str">
        <f t="shared" si="6"/>
        <v>23.62%</v>
      </c>
      <c r="J76" s="18" t="str">
        <f t="shared" si="7"/>
        <v>76.38%</v>
      </c>
      <c r="K76" s="14" t="str">
        <f t="shared" si="8"/>
        <v>0.6098883344</v>
      </c>
    </row>
    <row r="77" ht="18.75" customHeight="1">
      <c r="B77" s="19" t="str">
        <f t="shared" si="1"/>
        <v>66</v>
      </c>
      <c r="C77" s="20" t="str">
        <f t="shared" si="2"/>
        <v>01 Jul 2046</v>
      </c>
      <c r="D77" s="21" t="str">
        <f t="shared" si="9"/>
        <v>10,970,206.43</v>
      </c>
      <c r="E77" s="21" t="str">
        <f t="shared" si="3"/>
        <v>(358,394.90)</v>
      </c>
      <c r="F77" s="21" t="str">
        <f t="shared" si="10"/>
        <v>83,503.47</v>
      </c>
      <c r="G77" s="21" t="str">
        <f t="shared" si="4"/>
        <v>274,891.43</v>
      </c>
      <c r="H77" s="21" t="str">
        <f t="shared" si="5"/>
        <v>10,695,315.00</v>
      </c>
      <c r="I77" s="22" t="str">
        <f t="shared" si="6"/>
        <v>23.30%</v>
      </c>
      <c r="J77" s="22" t="str">
        <f t="shared" si="7"/>
        <v>76.70%</v>
      </c>
      <c r="K77" s="14" t="str">
        <f t="shared" si="8"/>
        <v>0.6052810312</v>
      </c>
    </row>
    <row r="78" ht="18.75" customHeight="1">
      <c r="B78" s="15" t="str">
        <f t="shared" si="1"/>
        <v>67</v>
      </c>
      <c r="C78" s="16" t="str">
        <f t="shared" si="2"/>
        <v>01 Oct 2046</v>
      </c>
      <c r="D78" s="17" t="str">
        <f t="shared" si="9"/>
        <v>10,695,315.00</v>
      </c>
      <c r="E78" s="17" t="str">
        <f t="shared" si="3"/>
        <v>(358,394.90)</v>
      </c>
      <c r="F78" s="17" t="str">
        <f t="shared" si="10"/>
        <v>82,309.10</v>
      </c>
      <c r="G78" s="17" t="str">
        <f t="shared" si="4"/>
        <v>276,085.80</v>
      </c>
      <c r="H78" s="17" t="str">
        <f t="shared" si="5"/>
        <v>10,419,229.20</v>
      </c>
      <c r="I78" s="18" t="str">
        <f t="shared" si="6"/>
        <v>22.97%</v>
      </c>
      <c r="J78" s="18" t="str">
        <f t="shared" si="7"/>
        <v>77.03%</v>
      </c>
      <c r="K78" s="14" t="str">
        <f t="shared" si="8"/>
        <v>0.6006584784</v>
      </c>
    </row>
    <row r="79" ht="18.75" customHeight="1">
      <c r="B79" s="19" t="str">
        <f t="shared" si="1"/>
        <v>68</v>
      </c>
      <c r="C79" s="20" t="str">
        <f t="shared" si="2"/>
        <v>01 Jan 2047</v>
      </c>
      <c r="D79" s="21" t="str">
        <f t="shared" si="9"/>
        <v>10,419,229.20</v>
      </c>
      <c r="E79" s="21" t="str">
        <f t="shared" si="3"/>
        <v>(358,394.90)</v>
      </c>
      <c r="F79" s="21" t="str">
        <f t="shared" si="10"/>
        <v>80,184.40</v>
      </c>
      <c r="G79" s="21" t="str">
        <f t="shared" si="4"/>
        <v>278,210.50</v>
      </c>
      <c r="H79" s="21" t="str">
        <f t="shared" si="5"/>
        <v>10,141,018.70</v>
      </c>
      <c r="I79" s="22" t="str">
        <f t="shared" si="6"/>
        <v>22.37%</v>
      </c>
      <c r="J79" s="22" t="str">
        <f t="shared" si="7"/>
        <v>77.63%</v>
      </c>
      <c r="K79" s="14" t="str">
        <f t="shared" si="8"/>
        <v>0.5960712281</v>
      </c>
    </row>
    <row r="80" ht="18.75" customHeight="1">
      <c r="B80" s="15" t="str">
        <f t="shared" si="1"/>
        <v>69</v>
      </c>
      <c r="C80" s="16" t="str">
        <f t="shared" si="2"/>
        <v>01 Apr 2047</v>
      </c>
      <c r="D80" s="17" t="str">
        <f t="shared" si="9"/>
        <v>10,141,018.70</v>
      </c>
      <c r="E80" s="17" t="str">
        <f t="shared" si="3"/>
        <v>(358,394.90)</v>
      </c>
      <c r="F80" s="17" t="str">
        <f t="shared" si="10"/>
        <v>76,340.38</v>
      </c>
      <c r="G80" s="17" t="str">
        <f t="shared" si="4"/>
        <v>282,054.52</v>
      </c>
      <c r="H80" s="17" t="str">
        <f t="shared" si="5"/>
        <v>9,858,964.17</v>
      </c>
      <c r="I80" s="18" t="str">
        <f t="shared" si="6"/>
        <v>21.30%</v>
      </c>
      <c r="J80" s="18" t="str">
        <f t="shared" si="7"/>
        <v>78.70%</v>
      </c>
      <c r="K80" s="14" t="str">
        <f t="shared" si="8"/>
        <v>0.5916176014</v>
      </c>
    </row>
    <row r="81" ht="18.75" customHeight="1">
      <c r="B81" s="19" t="str">
        <f t="shared" si="1"/>
        <v>70</v>
      </c>
      <c r="C81" s="20" t="str">
        <f t="shared" si="2"/>
        <v>01 Jul 2047</v>
      </c>
      <c r="D81" s="21" t="str">
        <f t="shared" si="9"/>
        <v>9,858,964.17</v>
      </c>
      <c r="E81" s="21" t="str">
        <f t="shared" si="3"/>
        <v>(358,394.90)</v>
      </c>
      <c r="F81" s="21" t="str">
        <f t="shared" si="10"/>
        <v>75,044.87</v>
      </c>
      <c r="G81" s="21" t="str">
        <f t="shared" si="4"/>
        <v>283,350.03</v>
      </c>
      <c r="H81" s="21" t="str">
        <f t="shared" si="5"/>
        <v>9,575,614.14</v>
      </c>
      <c r="I81" s="22" t="str">
        <f t="shared" si="6"/>
        <v>20.94%</v>
      </c>
      <c r="J81" s="22" t="str">
        <f t="shared" si="7"/>
        <v>79.06%</v>
      </c>
      <c r="K81" s="14" t="str">
        <f t="shared" si="8"/>
        <v>0.5871483216</v>
      </c>
    </row>
    <row r="82" ht="18.75" customHeight="1">
      <c r="B82" s="15" t="str">
        <f t="shared" si="1"/>
        <v>71</v>
      </c>
      <c r="C82" s="16" t="str">
        <f t="shared" si="2"/>
        <v>01 Oct 2047</v>
      </c>
      <c r="D82" s="17" t="str">
        <f t="shared" si="9"/>
        <v>9,575,614.14</v>
      </c>
      <c r="E82" s="17" t="str">
        <f t="shared" si="3"/>
        <v>(358,394.90)</v>
      </c>
      <c r="F82" s="17" t="str">
        <f t="shared" si="10"/>
        <v>73,692.10</v>
      </c>
      <c r="G82" s="17" t="str">
        <f t="shared" si="4"/>
        <v>284,702.80</v>
      </c>
      <c r="H82" s="17" t="str">
        <f t="shared" si="5"/>
        <v>9,290,911.34</v>
      </c>
      <c r="I82" s="18" t="str">
        <f t="shared" si="6"/>
        <v>20.56%</v>
      </c>
      <c r="J82" s="18" t="str">
        <f t="shared" si="7"/>
        <v>79.44%</v>
      </c>
      <c r="K82" s="14" t="str">
        <f t="shared" si="8"/>
        <v>0.5826642489</v>
      </c>
    </row>
    <row r="83" ht="18.75" customHeight="1">
      <c r="B83" s="19" t="str">
        <f t="shared" si="1"/>
        <v>72</v>
      </c>
      <c r="C83" s="20" t="str">
        <f t="shared" si="2"/>
        <v>01 Jan 2048</v>
      </c>
      <c r="D83" s="21" t="str">
        <f t="shared" si="9"/>
        <v>9,290,911.34</v>
      </c>
      <c r="E83" s="21" t="str">
        <f t="shared" si="3"/>
        <v>(358,394.90)</v>
      </c>
      <c r="F83" s="21" t="str">
        <f t="shared" si="10"/>
        <v>71,501.08</v>
      </c>
      <c r="G83" s="21" t="str">
        <f t="shared" si="4"/>
        <v>286,893.82</v>
      </c>
      <c r="H83" s="21" t="str">
        <f t="shared" si="5"/>
        <v>9,004,017.52</v>
      </c>
      <c r="I83" s="22" t="str">
        <f t="shared" si="6"/>
        <v>19.95%</v>
      </c>
      <c r="J83" s="22" t="str">
        <f t="shared" si="7"/>
        <v>80.05%</v>
      </c>
      <c r="K83" s="14" t="str">
        <f t="shared" si="8"/>
        <v>0.5782144212</v>
      </c>
    </row>
    <row r="84" ht="18.75" customHeight="1">
      <c r="B84" s="15" t="str">
        <f t="shared" si="1"/>
        <v>73</v>
      </c>
      <c r="C84" s="16" t="str">
        <f t="shared" si="2"/>
        <v>01 Apr 2048</v>
      </c>
      <c r="D84" s="17" t="str">
        <f t="shared" si="9"/>
        <v>9,004,017.52</v>
      </c>
      <c r="E84" s="17" t="str">
        <f t="shared" si="3"/>
        <v>(358,394.90)</v>
      </c>
      <c r="F84" s="17" t="str">
        <f t="shared" si="10"/>
        <v>68,537.15</v>
      </c>
      <c r="G84" s="17" t="str">
        <f t="shared" si="4"/>
        <v>289,857.75</v>
      </c>
      <c r="H84" s="17" t="str">
        <f t="shared" si="5"/>
        <v>8,714,159.77</v>
      </c>
      <c r="I84" s="18" t="str">
        <f t="shared" si="6"/>
        <v>19.12%</v>
      </c>
      <c r="J84" s="18" t="str">
        <f t="shared" si="7"/>
        <v>80.88%</v>
      </c>
      <c r="K84" s="14" t="str">
        <f t="shared" si="8"/>
        <v>0.5738463935</v>
      </c>
    </row>
    <row r="85" ht="18.75" customHeight="1">
      <c r="B85" s="19" t="str">
        <f t="shared" si="1"/>
        <v>74</v>
      </c>
      <c r="C85" s="20" t="str">
        <f t="shared" si="2"/>
        <v>01 Jul 2048</v>
      </c>
      <c r="D85" s="21" t="str">
        <f t="shared" si="9"/>
        <v>8,714,159.77</v>
      </c>
      <c r="E85" s="21" t="str">
        <f t="shared" si="3"/>
        <v>(358,394.90)</v>
      </c>
      <c r="F85" s="21" t="str">
        <f t="shared" si="10"/>
        <v>66,330.80</v>
      </c>
      <c r="G85" s="21" t="str">
        <f t="shared" si="4"/>
        <v>292,064.10</v>
      </c>
      <c r="H85" s="21" t="str">
        <f t="shared" si="5"/>
        <v>8,422,095.67</v>
      </c>
      <c r="I85" s="22" t="str">
        <f t="shared" si="6"/>
        <v>18.51%</v>
      </c>
      <c r="J85" s="22" t="str">
        <f t="shared" si="7"/>
        <v>81.49%</v>
      </c>
      <c r="K85" s="14" t="str">
        <f t="shared" si="8"/>
        <v>0.5695113634</v>
      </c>
    </row>
    <row r="86" ht="18.75" customHeight="1">
      <c r="B86" s="15" t="str">
        <f t="shared" si="1"/>
        <v>75</v>
      </c>
      <c r="C86" s="16" t="str">
        <f t="shared" si="2"/>
        <v>01 Oct 2048</v>
      </c>
      <c r="D86" s="17" t="str">
        <f t="shared" si="9"/>
        <v>8,422,095.67</v>
      </c>
      <c r="E86" s="17" t="str">
        <f t="shared" si="3"/>
        <v>(358,394.90)</v>
      </c>
      <c r="F86" s="17" t="str">
        <f t="shared" si="10"/>
        <v>64,814.84</v>
      </c>
      <c r="G86" s="17" t="str">
        <f t="shared" si="4"/>
        <v>293,580.06</v>
      </c>
      <c r="H86" s="17" t="str">
        <f t="shared" si="5"/>
        <v>8,128,515.60</v>
      </c>
      <c r="I86" s="18" t="str">
        <f t="shared" si="6"/>
        <v>18.08%</v>
      </c>
      <c r="J86" s="18" t="str">
        <f t="shared" si="7"/>
        <v>81.92%</v>
      </c>
      <c r="K86" s="14" t="str">
        <f t="shared" si="8"/>
        <v>0.5651619848</v>
      </c>
    </row>
    <row r="87" ht="18.75" customHeight="1">
      <c r="B87" s="19" t="str">
        <f t="shared" si="1"/>
        <v>76</v>
      </c>
      <c r="C87" s="20" t="str">
        <f t="shared" si="2"/>
        <v>01 Jan 2049</v>
      </c>
      <c r="D87" s="21" t="str">
        <f t="shared" si="9"/>
        <v>8,128,515.60</v>
      </c>
      <c r="E87" s="21" t="str">
        <f t="shared" si="3"/>
        <v>(358,394.90)</v>
      </c>
      <c r="F87" s="21" t="str">
        <f t="shared" si="10"/>
        <v>62,555.50</v>
      </c>
      <c r="G87" s="21" t="str">
        <f t="shared" si="4"/>
        <v>295,839.40</v>
      </c>
      <c r="H87" s="21" t="str">
        <f t="shared" si="5"/>
        <v>7,832,676.21</v>
      </c>
      <c r="I87" s="22" t="str">
        <f t="shared" si="6"/>
        <v>17.45%</v>
      </c>
      <c r="J87" s="22" t="str">
        <f t="shared" si="7"/>
        <v>82.55%</v>
      </c>
      <c r="K87" s="14" t="str">
        <f t="shared" si="8"/>
        <v>0.5608458225</v>
      </c>
    </row>
    <row r="88" ht="18.75" customHeight="1">
      <c r="B88" s="15" t="str">
        <f t="shared" si="1"/>
        <v>77</v>
      </c>
      <c r="C88" s="16" t="str">
        <f t="shared" si="2"/>
        <v>01 Apr 2049</v>
      </c>
      <c r="D88" s="17" t="str">
        <f t="shared" si="9"/>
        <v>7,832,676.21</v>
      </c>
      <c r="E88" s="17" t="str">
        <f t="shared" si="3"/>
        <v>(358,394.90)</v>
      </c>
      <c r="F88" s="17" t="str">
        <f t="shared" si="10"/>
        <v>58,963.45</v>
      </c>
      <c r="G88" s="17" t="str">
        <f t="shared" si="4"/>
        <v>299,431.45</v>
      </c>
      <c r="H88" s="17" t="str">
        <f t="shared" si="5"/>
        <v>7,533,244.75</v>
      </c>
      <c r="I88" s="18" t="str">
        <f t="shared" si="6"/>
        <v>16.45%</v>
      </c>
      <c r="J88" s="18" t="str">
        <f t="shared" si="7"/>
        <v>83.55%</v>
      </c>
      <c r="K88" s="14" t="str">
        <f t="shared" si="8"/>
        <v>0.5566553872</v>
      </c>
    </row>
    <row r="89" ht="18.75" customHeight="1">
      <c r="B89" s="19" t="str">
        <f t="shared" si="1"/>
        <v>78</v>
      </c>
      <c r="C89" s="20" t="str">
        <f t="shared" si="2"/>
        <v>01 Jul 2049</v>
      </c>
      <c r="D89" s="21" t="str">
        <f t="shared" si="9"/>
        <v>7,533,244.75</v>
      </c>
      <c r="E89" s="21" t="str">
        <f t="shared" si="3"/>
        <v>(358,394.90)</v>
      </c>
      <c r="F89" s="21" t="str">
        <f t="shared" si="10"/>
        <v>57,341.86</v>
      </c>
      <c r="G89" s="21" t="str">
        <f t="shared" si="4"/>
        <v>301,053.04</v>
      </c>
      <c r="H89" s="21" t="str">
        <f t="shared" si="5"/>
        <v>7,232,191.72</v>
      </c>
      <c r="I89" s="22" t="str">
        <f t="shared" si="6"/>
        <v>16.00%</v>
      </c>
      <c r="J89" s="22" t="str">
        <f t="shared" si="7"/>
        <v>84.00%</v>
      </c>
      <c r="K89" s="14" t="str">
        <f t="shared" si="8"/>
        <v>0.5524502238</v>
      </c>
    </row>
    <row r="90" ht="18.75" customHeight="1">
      <c r="B90" s="15" t="str">
        <f t="shared" si="1"/>
        <v>79</v>
      </c>
      <c r="C90" s="16" t="str">
        <f t="shared" si="2"/>
        <v>01 Oct 2049</v>
      </c>
      <c r="D90" s="17" t="str">
        <f t="shared" si="9"/>
        <v>7,232,191.72</v>
      </c>
      <c r="E90" s="17" t="str">
        <f t="shared" si="3"/>
        <v>(358,394.90)</v>
      </c>
      <c r="F90" s="17" t="str">
        <f t="shared" si="10"/>
        <v>55,657.57</v>
      </c>
      <c r="G90" s="17" t="str">
        <f t="shared" si="4"/>
        <v>302,737.34</v>
      </c>
      <c r="H90" s="17" t="str">
        <f t="shared" si="5"/>
        <v>6,929,454.38</v>
      </c>
      <c r="I90" s="18" t="str">
        <f t="shared" si="6"/>
        <v>15.53%</v>
      </c>
      <c r="J90" s="18" t="str">
        <f t="shared" si="7"/>
        <v>84.47%</v>
      </c>
      <c r="K90" s="14" t="str">
        <f t="shared" si="8"/>
        <v>0.5482311417</v>
      </c>
    </row>
    <row r="91" ht="18.75" customHeight="1">
      <c r="B91" s="19" t="str">
        <f t="shared" si="1"/>
        <v>80</v>
      </c>
      <c r="C91" s="20" t="str">
        <f t="shared" si="2"/>
        <v>01 Jan 2050</v>
      </c>
      <c r="D91" s="21" t="str">
        <f t="shared" si="9"/>
        <v>6,929,454.38</v>
      </c>
      <c r="E91" s="21" t="str">
        <f t="shared" si="3"/>
        <v>(358,394.90)</v>
      </c>
      <c r="F91" s="21" t="str">
        <f t="shared" si="10"/>
        <v>53,327.76</v>
      </c>
      <c r="G91" s="21" t="str">
        <f t="shared" si="4"/>
        <v>305,067.14</v>
      </c>
      <c r="H91" s="21" t="str">
        <f t="shared" si="5"/>
        <v>6,624,387.24</v>
      </c>
      <c r="I91" s="22" t="str">
        <f t="shared" si="6"/>
        <v>14.88%</v>
      </c>
      <c r="J91" s="22" t="str">
        <f t="shared" si="7"/>
        <v>85.12%</v>
      </c>
      <c r="K91" s="14" t="str">
        <f t="shared" si="8"/>
        <v>0.5440442808</v>
      </c>
    </row>
    <row r="92" ht="18.75" customHeight="1">
      <c r="B92" s="15" t="str">
        <f t="shared" si="1"/>
        <v>81</v>
      </c>
      <c r="C92" s="16" t="str">
        <f t="shared" si="2"/>
        <v>01 Apr 2050</v>
      </c>
      <c r="D92" s="17" t="str">
        <f t="shared" si="9"/>
        <v>6,624,387.24</v>
      </c>
      <c r="E92" s="17" t="str">
        <f t="shared" si="3"/>
        <v>(358,394.90)</v>
      </c>
      <c r="F92" s="17" t="str">
        <f t="shared" si="10"/>
        <v>49,867.60</v>
      </c>
      <c r="G92" s="17" t="str">
        <f t="shared" si="4"/>
        <v>308,527.31</v>
      </c>
      <c r="H92" s="17" t="str">
        <f t="shared" si="5"/>
        <v>6,315,859.93</v>
      </c>
      <c r="I92" s="18" t="str">
        <f t="shared" si="6"/>
        <v>13.91%</v>
      </c>
      <c r="J92" s="18" t="str">
        <f t="shared" si="7"/>
        <v>86.09%</v>
      </c>
      <c r="K92" s="14" t="str">
        <f t="shared" si="8"/>
        <v>0.5399793805</v>
      </c>
    </row>
    <row r="93" ht="18.75" customHeight="1">
      <c r="B93" s="19" t="str">
        <f t="shared" si="1"/>
        <v>82</v>
      </c>
      <c r="C93" s="20" t="str">
        <f t="shared" si="2"/>
        <v>01 Jul 2050</v>
      </c>
      <c r="D93" s="21" t="str">
        <f t="shared" si="9"/>
        <v>6,315,859.93</v>
      </c>
      <c r="E93" s="21" t="str">
        <f t="shared" si="3"/>
        <v>(358,394.90)</v>
      </c>
      <c r="F93" s="21" t="str">
        <f t="shared" si="10"/>
        <v>48,075.32</v>
      </c>
      <c r="G93" s="21" t="str">
        <f t="shared" si="4"/>
        <v>310,319.58</v>
      </c>
      <c r="H93" s="21" t="str">
        <f t="shared" si="5"/>
        <v>6,005,540.35</v>
      </c>
      <c r="I93" s="22" t="str">
        <f t="shared" si="6"/>
        <v>13.41%</v>
      </c>
      <c r="J93" s="22" t="str">
        <f t="shared" si="7"/>
        <v>86.59%</v>
      </c>
      <c r="K93" s="14" t="str">
        <f t="shared" si="8"/>
        <v>0.5359001933</v>
      </c>
    </row>
    <row r="94" ht="18.75" customHeight="1">
      <c r="B94" s="15" t="str">
        <f t="shared" si="1"/>
        <v>83</v>
      </c>
      <c r="C94" s="16" t="str">
        <f t="shared" si="2"/>
        <v>01 Oct 2050</v>
      </c>
      <c r="D94" s="17" t="str">
        <f t="shared" si="9"/>
        <v>6,005,540.35</v>
      </c>
      <c r="E94" s="17" t="str">
        <f t="shared" si="3"/>
        <v>(358,394.90)</v>
      </c>
      <c r="F94" s="17" t="str">
        <f t="shared" si="10"/>
        <v>46,217.49</v>
      </c>
      <c r="G94" s="17" t="str">
        <f t="shared" si="4"/>
        <v>312,177.41</v>
      </c>
      <c r="H94" s="17" t="str">
        <f t="shared" si="5"/>
        <v>5,693,362.94</v>
      </c>
      <c r="I94" s="18" t="str">
        <f t="shared" si="6"/>
        <v>12.90%</v>
      </c>
      <c r="J94" s="18" t="str">
        <f t="shared" si="7"/>
        <v>87.10%</v>
      </c>
      <c r="K94" s="14" t="str">
        <f t="shared" si="8"/>
        <v>0.5318075044</v>
      </c>
    </row>
    <row r="95" ht="18.75" customHeight="1">
      <c r="B95" s="19" t="str">
        <f t="shared" si="1"/>
        <v>84</v>
      </c>
      <c r="C95" s="20" t="str">
        <f t="shared" si="2"/>
        <v>01 Jan 2051</v>
      </c>
      <c r="D95" s="21" t="str">
        <f t="shared" si="9"/>
        <v>5,693,362.94</v>
      </c>
      <c r="E95" s="21" t="str">
        <f t="shared" si="3"/>
        <v>(358,394.90)</v>
      </c>
      <c r="F95" s="21" t="str">
        <f t="shared" si="10"/>
        <v>43,815.03</v>
      </c>
      <c r="G95" s="21" t="str">
        <f t="shared" si="4"/>
        <v>314,579.87</v>
      </c>
      <c r="H95" s="21" t="str">
        <f t="shared" si="5"/>
        <v>5,378,783.07</v>
      </c>
      <c r="I95" s="22" t="str">
        <f t="shared" si="6"/>
        <v>12.23%</v>
      </c>
      <c r="J95" s="22" t="str">
        <f t="shared" si="7"/>
        <v>87.77%</v>
      </c>
      <c r="K95" s="14" t="str">
        <f t="shared" si="8"/>
        <v>0.5277460715</v>
      </c>
    </row>
    <row r="96" ht="18.75" customHeight="1">
      <c r="B96" s="15" t="str">
        <f t="shared" si="1"/>
        <v>85</v>
      </c>
      <c r="C96" s="16" t="str">
        <f t="shared" si="2"/>
        <v>01 Apr 2051</v>
      </c>
      <c r="D96" s="17" t="str">
        <f t="shared" si="9"/>
        <v>5,378,783.07</v>
      </c>
      <c r="E96" s="17" t="str">
        <f t="shared" si="3"/>
        <v>(358,394.90)</v>
      </c>
      <c r="F96" s="17" t="str">
        <f t="shared" si="10"/>
        <v>40,490.84</v>
      </c>
      <c r="G96" s="17" t="str">
        <f t="shared" si="4"/>
        <v>317,904.06</v>
      </c>
      <c r="H96" s="17" t="str">
        <f t="shared" si="5"/>
        <v>5,060,879.01</v>
      </c>
      <c r="I96" s="18" t="str">
        <f t="shared" si="6"/>
        <v>11.30%</v>
      </c>
      <c r="J96" s="18" t="str">
        <f t="shared" si="7"/>
        <v>88.70%</v>
      </c>
      <c r="K96" s="14" t="str">
        <f t="shared" si="8"/>
        <v>0.5238029454</v>
      </c>
    </row>
    <row r="97" ht="18.75" customHeight="1">
      <c r="B97" s="19" t="str">
        <f t="shared" si="1"/>
        <v>86</v>
      </c>
      <c r="C97" s="20" t="str">
        <f t="shared" si="2"/>
        <v>01 Jul 2051</v>
      </c>
      <c r="D97" s="21" t="str">
        <f t="shared" si="9"/>
        <v>5,060,879.01</v>
      </c>
      <c r="E97" s="21" t="str">
        <f t="shared" si="3"/>
        <v>(358,394.90)</v>
      </c>
      <c r="F97" s="21" t="str">
        <f t="shared" si="10"/>
        <v>38,522.61</v>
      </c>
      <c r="G97" s="21" t="str">
        <f t="shared" si="4"/>
        <v>319,872.29</v>
      </c>
      <c r="H97" s="21" t="str">
        <f t="shared" si="5"/>
        <v>4,741,006.72</v>
      </c>
      <c r="I97" s="22" t="str">
        <f t="shared" si="6"/>
        <v>10.75%</v>
      </c>
      <c r="J97" s="22" t="str">
        <f t="shared" si="7"/>
        <v>89.25%</v>
      </c>
      <c r="K97" s="14" t="str">
        <f t="shared" si="8"/>
        <v>0.5198459605</v>
      </c>
    </row>
    <row r="98" ht="18.75" customHeight="1">
      <c r="B98" s="15" t="str">
        <f t="shared" si="1"/>
        <v>87</v>
      </c>
      <c r="C98" s="16" t="str">
        <f t="shared" si="2"/>
        <v>01 Oct 2051</v>
      </c>
      <c r="D98" s="17" t="str">
        <f t="shared" si="9"/>
        <v>4,741,006.72</v>
      </c>
      <c r="E98" s="17" t="str">
        <f t="shared" si="3"/>
        <v>(358,394.90)</v>
      </c>
      <c r="F98" s="17" t="str">
        <f t="shared" si="10"/>
        <v>36,485.88</v>
      </c>
      <c r="G98" s="17" t="str">
        <f t="shared" si="4"/>
        <v>321,909.02</v>
      </c>
      <c r="H98" s="17" t="str">
        <f t="shared" si="5"/>
        <v>4,419,097.70</v>
      </c>
      <c r="I98" s="18" t="str">
        <f t="shared" si="6"/>
        <v>10.18%</v>
      </c>
      <c r="J98" s="18" t="str">
        <f t="shared" si="7"/>
        <v>89.82%</v>
      </c>
      <c r="K98" s="14" t="str">
        <f t="shared" si="8"/>
        <v>0.5158758783</v>
      </c>
    </row>
    <row r="99" ht="18.75" customHeight="1">
      <c r="B99" s="19" t="str">
        <f t="shared" si="1"/>
        <v>88</v>
      </c>
      <c r="C99" s="20" t="str">
        <f t="shared" si="2"/>
        <v>01 Jan 2052</v>
      </c>
      <c r="D99" s="21" t="str">
        <f t="shared" si="9"/>
        <v>4,419,097.70</v>
      </c>
      <c r="E99" s="21" t="str">
        <f t="shared" si="3"/>
        <v>(358,394.90)</v>
      </c>
      <c r="F99" s="21" t="str">
        <f t="shared" si="10"/>
        <v>34,008.53</v>
      </c>
      <c r="G99" s="21" t="str">
        <f t="shared" si="4"/>
        <v>324,386.37</v>
      </c>
      <c r="H99" s="21" t="str">
        <f t="shared" si="5"/>
        <v>4,094,711.33</v>
      </c>
      <c r="I99" s="22" t="str">
        <f t="shared" si="6"/>
        <v>9.49%</v>
      </c>
      <c r="J99" s="22" t="str">
        <f t="shared" si="7"/>
        <v>90.51%</v>
      </c>
      <c r="K99" s="14" t="str">
        <f t="shared" si="8"/>
        <v>0.5119361158</v>
      </c>
    </row>
    <row r="100" ht="18.75" customHeight="1">
      <c r="B100" s="15" t="str">
        <f t="shared" si="1"/>
        <v>89</v>
      </c>
      <c r="C100" s="16" t="str">
        <f t="shared" si="2"/>
        <v>01 Apr 2052</v>
      </c>
      <c r="D100" s="17" t="str">
        <f t="shared" si="9"/>
        <v>4,094,711.33</v>
      </c>
      <c r="E100" s="17" t="str">
        <f t="shared" si="3"/>
        <v>(358,394.90)</v>
      </c>
      <c r="F100" s="17" t="str">
        <f t="shared" si="10"/>
        <v>31,168.29</v>
      </c>
      <c r="G100" s="17" t="str">
        <f t="shared" si="4"/>
        <v>327,226.61</v>
      </c>
      <c r="H100" s="17" t="str">
        <f t="shared" si="5"/>
        <v>3,767,484.72</v>
      </c>
      <c r="I100" s="18" t="str">
        <f t="shared" si="6"/>
        <v>8.70%</v>
      </c>
      <c r="J100" s="18" t="str">
        <f t="shared" si="7"/>
        <v>91.30%</v>
      </c>
      <c r="K100" s="14" t="str">
        <f t="shared" si="8"/>
        <v>0.5080687769</v>
      </c>
    </row>
    <row r="101" ht="18.75" customHeight="1">
      <c r="B101" s="19" t="str">
        <f t="shared" si="1"/>
        <v>90</v>
      </c>
      <c r="C101" s="20" t="str">
        <f t="shared" si="2"/>
        <v>01 Jul 2052</v>
      </c>
      <c r="D101" s="21" t="str">
        <f t="shared" si="9"/>
        <v>3,767,484.72</v>
      </c>
      <c r="E101" s="21" t="str">
        <f t="shared" si="3"/>
        <v>(358,394.90)</v>
      </c>
      <c r="F101" s="21" t="str">
        <f t="shared" si="10"/>
        <v>28,677.50</v>
      </c>
      <c r="G101" s="21" t="str">
        <f t="shared" si="4"/>
        <v>329,717.41</v>
      </c>
      <c r="H101" s="21" t="str">
        <f t="shared" si="5"/>
        <v>3,437,767.31</v>
      </c>
      <c r="I101" s="22" t="str">
        <f t="shared" si="6"/>
        <v>8.00%</v>
      </c>
      <c r="J101" s="22" t="str">
        <f t="shared" si="7"/>
        <v>92.00%</v>
      </c>
      <c r="K101" s="14" t="str">
        <f t="shared" si="8"/>
        <v>0.5042306532</v>
      </c>
    </row>
    <row r="102" ht="18.75" customHeight="1">
      <c r="B102" s="15" t="str">
        <f t="shared" si="1"/>
        <v>91</v>
      </c>
      <c r="C102" s="16" t="str">
        <f t="shared" si="2"/>
        <v>01 Oct 2052</v>
      </c>
      <c r="D102" s="17" t="str">
        <f t="shared" si="9"/>
        <v>3,437,767.31</v>
      </c>
      <c r="E102" s="17" t="str">
        <f t="shared" si="3"/>
        <v>(358,394.90)</v>
      </c>
      <c r="F102" s="17" t="str">
        <f t="shared" si="10"/>
        <v>26,456.40</v>
      </c>
      <c r="G102" s="17" t="str">
        <f t="shared" si="4"/>
        <v>331,938.50</v>
      </c>
      <c r="H102" s="17" t="str">
        <f t="shared" si="5"/>
        <v>3,105,828.81</v>
      </c>
      <c r="I102" s="18" t="str">
        <f t="shared" si="6"/>
        <v>7.38%</v>
      </c>
      <c r="J102" s="18" t="str">
        <f t="shared" si="7"/>
        <v>92.62%</v>
      </c>
      <c r="K102" s="14" t="str">
        <f t="shared" si="8"/>
        <v>0.5003798257</v>
      </c>
    </row>
    <row r="103" ht="18.75" customHeight="1">
      <c r="B103" s="19" t="str">
        <f t="shared" si="1"/>
        <v>92</v>
      </c>
      <c r="C103" s="20" t="str">
        <f t="shared" si="2"/>
        <v>01 Jan 2053</v>
      </c>
      <c r="D103" s="21" t="str">
        <f t="shared" si="9"/>
        <v>3,105,828.81</v>
      </c>
      <c r="E103" s="21" t="str">
        <f t="shared" si="3"/>
        <v>(358,394.90)</v>
      </c>
      <c r="F103" s="21" t="str">
        <f t="shared" si="10"/>
        <v>23,901.87</v>
      </c>
      <c r="G103" s="21" t="str">
        <f t="shared" si="4"/>
        <v>334,493.04</v>
      </c>
      <c r="H103" s="21" t="str">
        <f t="shared" si="5"/>
        <v>2,771,335.77</v>
      </c>
      <c r="I103" s="22" t="str">
        <f t="shared" si="6"/>
        <v>6.67%</v>
      </c>
      <c r="J103" s="22" t="str">
        <f t="shared" si="7"/>
        <v>93.33%</v>
      </c>
      <c r="K103" s="14" t="str">
        <f t="shared" si="8"/>
        <v>0.4965584071</v>
      </c>
    </row>
    <row r="104" ht="18.75" customHeight="1">
      <c r="B104" s="15" t="str">
        <f t="shared" si="1"/>
        <v>93</v>
      </c>
      <c r="C104" s="16" t="str">
        <f t="shared" si="2"/>
        <v>01 Apr 2053</v>
      </c>
      <c r="D104" s="17" t="str">
        <f t="shared" si="9"/>
        <v>2,771,335.77</v>
      </c>
      <c r="E104" s="17" t="str">
        <f t="shared" si="3"/>
        <v>(358,394.90)</v>
      </c>
      <c r="F104" s="17" t="str">
        <f t="shared" si="10"/>
        <v>20,862.28</v>
      </c>
      <c r="G104" s="17" t="str">
        <f t="shared" si="4"/>
        <v>337,532.62</v>
      </c>
      <c r="H104" s="17" t="str">
        <f t="shared" si="5"/>
        <v>2,433,803.16</v>
      </c>
      <c r="I104" s="18" t="str">
        <f t="shared" si="6"/>
        <v>5.82%</v>
      </c>
      <c r="J104" s="18" t="str">
        <f t="shared" si="7"/>
        <v>94.18%</v>
      </c>
      <c r="K104" s="14" t="str">
        <f t="shared" si="8"/>
        <v>0.4928483039</v>
      </c>
    </row>
    <row r="105" ht="18.75" customHeight="1">
      <c r="B105" s="19" t="str">
        <f t="shared" si="1"/>
        <v>94</v>
      </c>
      <c r="C105" s="20" t="str">
        <f t="shared" si="2"/>
        <v>01 Jul 2053</v>
      </c>
      <c r="D105" s="21" t="str">
        <f t="shared" si="9"/>
        <v>2,433,803.16</v>
      </c>
      <c r="E105" s="21" t="str">
        <f t="shared" si="3"/>
        <v>(358,394.90)</v>
      </c>
      <c r="F105" s="21" t="str">
        <f t="shared" si="10"/>
        <v>18,525.72</v>
      </c>
      <c r="G105" s="21" t="str">
        <f t="shared" si="4"/>
        <v>339,869.18</v>
      </c>
      <c r="H105" s="21" t="str">
        <f t="shared" si="5"/>
        <v>2,093,933.98</v>
      </c>
      <c r="I105" s="22" t="str">
        <f t="shared" si="6"/>
        <v>5.17%</v>
      </c>
      <c r="J105" s="22" t="str">
        <f t="shared" si="7"/>
        <v>94.83%</v>
      </c>
      <c r="K105" s="14" t="str">
        <f t="shared" si="8"/>
        <v>0.4891251608</v>
      </c>
    </row>
    <row r="106" ht="18.75" customHeight="1">
      <c r="B106" s="15" t="str">
        <f t="shared" si="1"/>
        <v>95</v>
      </c>
      <c r="C106" s="16" t="str">
        <f t="shared" si="2"/>
        <v>01 Oct 2053</v>
      </c>
      <c r="D106" s="17" t="str">
        <f t="shared" si="9"/>
        <v>2,093,933.98</v>
      </c>
      <c r="E106" s="17" t="str">
        <f t="shared" si="3"/>
        <v>(358,394.90)</v>
      </c>
      <c r="F106" s="17" t="str">
        <f t="shared" si="10"/>
        <v>16,114.52</v>
      </c>
      <c r="G106" s="17" t="str">
        <f t="shared" si="4"/>
        <v>342,280.39</v>
      </c>
      <c r="H106" s="17" t="str">
        <f t="shared" si="5"/>
        <v>1,751,653.59</v>
      </c>
      <c r="I106" s="18" t="str">
        <f t="shared" si="6"/>
        <v>4.50%</v>
      </c>
      <c r="J106" s="18" t="str">
        <f t="shared" si="7"/>
        <v>95.50%</v>
      </c>
      <c r="K106" s="14" t="str">
        <f t="shared" si="8"/>
        <v>0.4853896945</v>
      </c>
    </row>
    <row r="107" ht="18.75" customHeight="1">
      <c r="B107" s="19" t="str">
        <f t="shared" si="1"/>
        <v>96</v>
      </c>
      <c r="C107" s="20" t="str">
        <f t="shared" si="2"/>
        <v>01 Jan 2054</v>
      </c>
      <c r="D107" s="21" t="str">
        <f t="shared" si="9"/>
        <v>1,751,653.59</v>
      </c>
      <c r="E107" s="21" t="str">
        <f t="shared" si="3"/>
        <v>(358,394.90)</v>
      </c>
      <c r="F107" s="21" t="str">
        <f t="shared" si="10"/>
        <v>13,480.39</v>
      </c>
      <c r="G107" s="21" t="str">
        <f t="shared" si="4"/>
        <v>344,914.51</v>
      </c>
      <c r="H107" s="21" t="str">
        <f t="shared" si="5"/>
        <v>1,406,739.08</v>
      </c>
      <c r="I107" s="22" t="str">
        <f t="shared" si="6"/>
        <v>3.76%</v>
      </c>
      <c r="J107" s="22" t="str">
        <f t="shared" si="7"/>
        <v>96.24%</v>
      </c>
      <c r="K107" s="14" t="str">
        <f t="shared" si="8"/>
        <v>0.481682756</v>
      </c>
    </row>
    <row r="108" ht="18.75" customHeight="1">
      <c r="B108" s="15" t="str">
        <f t="shared" si="1"/>
        <v>97</v>
      </c>
      <c r="C108" s="16" t="str">
        <f t="shared" si="2"/>
        <v>01 Apr 2054</v>
      </c>
      <c r="D108" s="17" t="str">
        <f t="shared" si="9"/>
        <v>1,406,739.08</v>
      </c>
      <c r="E108" s="17" t="str">
        <f t="shared" si="3"/>
        <v>(358,394.90)</v>
      </c>
      <c r="F108" s="17" t="str">
        <f t="shared" si="10"/>
        <v>10,589.76</v>
      </c>
      <c r="G108" s="17" t="str">
        <f t="shared" si="4"/>
        <v>347,805.14</v>
      </c>
      <c r="H108" s="17" t="str">
        <f t="shared" si="5"/>
        <v>1,058,933.95</v>
      </c>
      <c r="I108" s="18" t="str">
        <f t="shared" si="6"/>
        <v>2.95%</v>
      </c>
      <c r="J108" s="18" t="str">
        <f t="shared" si="7"/>
        <v>97.05%</v>
      </c>
      <c r="K108" s="14" t="str">
        <f t="shared" si="8"/>
        <v>0.4780837983</v>
      </c>
    </row>
    <row r="109" ht="18.75" customHeight="1">
      <c r="B109" s="19" t="str">
        <f t="shared" si="1"/>
        <v>98</v>
      </c>
      <c r="C109" s="20" t="str">
        <f t="shared" si="2"/>
        <v>01 Jul 2054</v>
      </c>
      <c r="D109" s="21" t="str">
        <f t="shared" si="9"/>
        <v>1,058,933.95</v>
      </c>
      <c r="E109" s="21" t="str">
        <f t="shared" si="3"/>
        <v>(358,394.90)</v>
      </c>
      <c r="F109" s="21" t="str">
        <f t="shared" si="10"/>
        <v>8,060.44</v>
      </c>
      <c r="G109" s="21" t="str">
        <f t="shared" si="4"/>
        <v>350,334.46</v>
      </c>
      <c r="H109" s="21" t="str">
        <f t="shared" si="5"/>
        <v>708,599.48</v>
      </c>
      <c r="I109" s="22" t="str">
        <f t="shared" si="6"/>
        <v>2.25%</v>
      </c>
      <c r="J109" s="22" t="str">
        <f t="shared" si="7"/>
        <v>97.75%</v>
      </c>
      <c r="K109" s="14" t="str">
        <f t="shared" si="8"/>
        <v>0.4744721912</v>
      </c>
    </row>
    <row r="110" ht="18.75" customHeight="1">
      <c r="B110" s="15" t="str">
        <f t="shared" si="1"/>
        <v>99</v>
      </c>
      <c r="C110" s="16" t="str">
        <f t="shared" si="2"/>
        <v>01 Oct 2054</v>
      </c>
      <c r="D110" s="17" t="str">
        <f t="shared" si="9"/>
        <v>708,599.48</v>
      </c>
      <c r="E110" s="17" t="str">
        <f t="shared" si="3"/>
        <v>(358,394.90)</v>
      </c>
      <c r="F110" s="17" t="str">
        <f t="shared" si="10"/>
        <v>5,453.25</v>
      </c>
      <c r="G110" s="17" t="str">
        <f t="shared" si="4"/>
        <v>352,941.66</v>
      </c>
      <c r="H110" s="17" t="str">
        <f t="shared" si="5"/>
        <v>355,657.83</v>
      </c>
      <c r="I110" s="18" t="str">
        <f t="shared" si="6"/>
        <v>1.52%</v>
      </c>
      <c r="J110" s="18" t="str">
        <f t="shared" si="7"/>
        <v>98.48%</v>
      </c>
      <c r="K110" s="14" t="str">
        <f t="shared" si="8"/>
        <v>0.4708486302</v>
      </c>
    </row>
    <row r="111" ht="18.75" customHeight="1">
      <c r="B111" s="19" t="str">
        <f t="shared" si="1"/>
        <v>100</v>
      </c>
      <c r="C111" s="20" t="str">
        <f t="shared" si="2"/>
        <v>01 Jan 2055</v>
      </c>
      <c r="D111" s="21" t="str">
        <f t="shared" si="9"/>
        <v>355,657.83</v>
      </c>
      <c r="E111" s="21" t="str">
        <f t="shared" si="3"/>
        <v>(358,394.90)</v>
      </c>
      <c r="F111" s="21" t="str">
        <f t="shared" si="10"/>
        <v>2,737.07</v>
      </c>
      <c r="G111" s="21" t="str">
        <f t="shared" si="4"/>
        <v>355,657.83</v>
      </c>
      <c r="H111" s="21" t="str">
        <f t="shared" si="5"/>
        <v>0.00</v>
      </c>
      <c r="I111" s="22" t="str">
        <f t="shared" si="6"/>
        <v>0.76%</v>
      </c>
      <c r="J111" s="22" t="str">
        <f t="shared" si="7"/>
        <v>99.24%</v>
      </c>
      <c r="K111" s="14" t="str">
        <f t="shared" si="8"/>
        <v>0.4672527423</v>
      </c>
    </row>
    <row r="112" ht="18.75" customHeight="1">
      <c r="B112" s="15" t="str">
        <f t="shared" si="1"/>
        <v/>
      </c>
      <c r="C112" s="16" t="str">
        <f t="shared" si="2"/>
        <v/>
      </c>
      <c r="D112" s="17" t="str">
        <f t="shared" si="9"/>
        <v/>
      </c>
      <c r="E112" s="17" t="str">
        <f t="shared" si="3"/>
        <v/>
      </c>
      <c r="F112" s="17" t="str">
        <f t="shared" si="10"/>
        <v/>
      </c>
      <c r="G112" s="17" t="str">
        <f t="shared" si="4"/>
        <v/>
      </c>
      <c r="H112" s="17" t="str">
        <f t="shared" si="5"/>
        <v/>
      </c>
      <c r="I112" s="18" t="str">
        <f t="shared" si="6"/>
        <v/>
      </c>
      <c r="J112" s="18" t="str">
        <f t="shared" si="7"/>
        <v/>
      </c>
      <c r="K112" s="14" t="str">
        <f t="shared" si="8"/>
        <v/>
      </c>
    </row>
    <row r="113" ht="18.75" customHeight="1">
      <c r="B113" s="15" t="str">
        <f t="shared" si="1"/>
        <v/>
      </c>
      <c r="C113" s="16" t="str">
        <f t="shared" si="2"/>
        <v/>
      </c>
      <c r="D113" s="17" t="str">
        <f t="shared" si="9"/>
        <v/>
      </c>
      <c r="E113" s="17" t="str">
        <f t="shared" si="3"/>
        <v/>
      </c>
      <c r="F113" s="17" t="str">
        <f t="shared" si="10"/>
        <v/>
      </c>
      <c r="G113" s="17" t="str">
        <f t="shared" si="4"/>
        <v/>
      </c>
      <c r="H113" s="17" t="str">
        <f t="shared" si="5"/>
        <v/>
      </c>
      <c r="I113" s="18" t="str">
        <f t="shared" si="6"/>
        <v/>
      </c>
      <c r="J113" s="18" t="str">
        <f t="shared" si="7"/>
        <v/>
      </c>
      <c r="K113" s="14" t="str">
        <f t="shared" si="8"/>
        <v/>
      </c>
    </row>
    <row r="114" ht="18.75" customHeight="1">
      <c r="B114" s="15" t="str">
        <f t="shared" si="1"/>
        <v/>
      </c>
      <c r="C114" s="16" t="str">
        <f t="shared" si="2"/>
        <v/>
      </c>
      <c r="D114" s="17" t="str">
        <f t="shared" si="9"/>
        <v/>
      </c>
      <c r="E114" s="17" t="str">
        <f t="shared" si="3"/>
        <v/>
      </c>
      <c r="F114" s="17" t="str">
        <f t="shared" si="10"/>
        <v/>
      </c>
      <c r="G114" s="17" t="str">
        <f t="shared" si="4"/>
        <v/>
      </c>
      <c r="H114" s="17" t="str">
        <f t="shared" si="5"/>
        <v/>
      </c>
      <c r="I114" s="18" t="str">
        <f t="shared" si="6"/>
        <v/>
      </c>
      <c r="J114" s="18" t="str">
        <f t="shared" si="7"/>
        <v/>
      </c>
      <c r="K114" s="14" t="str">
        <f t="shared" si="8"/>
        <v/>
      </c>
    </row>
    <row r="115" ht="18.75" customHeight="1">
      <c r="B115" s="15" t="str">
        <f t="shared" si="1"/>
        <v/>
      </c>
      <c r="C115" s="16" t="str">
        <f t="shared" si="2"/>
        <v/>
      </c>
      <c r="D115" s="17" t="str">
        <f t="shared" si="9"/>
        <v/>
      </c>
      <c r="E115" s="17" t="str">
        <f t="shared" si="3"/>
        <v/>
      </c>
      <c r="F115" s="17" t="str">
        <f t="shared" si="10"/>
        <v/>
      </c>
      <c r="G115" s="17" t="str">
        <f t="shared" si="4"/>
        <v/>
      </c>
      <c r="H115" s="17" t="str">
        <f t="shared" si="5"/>
        <v/>
      </c>
      <c r="I115" s="18" t="str">
        <f t="shared" si="6"/>
        <v/>
      </c>
      <c r="J115" s="18" t="str">
        <f t="shared" si="7"/>
        <v/>
      </c>
      <c r="K115" s="14" t="str">
        <f t="shared" si="8"/>
        <v/>
      </c>
    </row>
    <row r="116" ht="18.75" customHeight="1">
      <c r="B116" s="15" t="str">
        <f t="shared" si="1"/>
        <v/>
      </c>
      <c r="C116" s="16" t="str">
        <f t="shared" si="2"/>
        <v/>
      </c>
      <c r="D116" s="17" t="str">
        <f t="shared" si="9"/>
        <v/>
      </c>
      <c r="E116" s="17" t="str">
        <f t="shared" si="3"/>
        <v/>
      </c>
      <c r="F116" s="17" t="str">
        <f t="shared" si="10"/>
        <v/>
      </c>
      <c r="G116" s="17" t="str">
        <f t="shared" si="4"/>
        <v/>
      </c>
      <c r="H116" s="17" t="str">
        <f t="shared" si="5"/>
        <v/>
      </c>
      <c r="I116" s="18" t="str">
        <f t="shared" si="6"/>
        <v/>
      </c>
      <c r="J116" s="18" t="str">
        <f t="shared" si="7"/>
        <v/>
      </c>
      <c r="K116" s="14" t="str">
        <f t="shared" si="8"/>
        <v/>
      </c>
    </row>
    <row r="117" ht="18.75" customHeight="1">
      <c r="B117" s="15" t="str">
        <f t="shared" si="1"/>
        <v/>
      </c>
      <c r="C117" s="16" t="str">
        <f t="shared" si="2"/>
        <v/>
      </c>
      <c r="D117" s="17" t="str">
        <f t="shared" si="9"/>
        <v/>
      </c>
      <c r="E117" s="17" t="str">
        <f t="shared" si="3"/>
        <v/>
      </c>
      <c r="F117" s="17" t="str">
        <f t="shared" si="10"/>
        <v/>
      </c>
      <c r="G117" s="17" t="str">
        <f t="shared" si="4"/>
        <v/>
      </c>
      <c r="H117" s="17" t="str">
        <f t="shared" si="5"/>
        <v/>
      </c>
      <c r="I117" s="18" t="str">
        <f t="shared" si="6"/>
        <v/>
      </c>
      <c r="J117" s="18" t="str">
        <f t="shared" si="7"/>
        <v/>
      </c>
      <c r="K117" s="14" t="str">
        <f t="shared" si="8"/>
        <v/>
      </c>
    </row>
    <row r="118" ht="18.75" customHeight="1">
      <c r="B118" s="15" t="str">
        <f t="shared" si="1"/>
        <v/>
      </c>
      <c r="C118" s="16" t="str">
        <f t="shared" si="2"/>
        <v/>
      </c>
      <c r="D118" s="17" t="str">
        <f t="shared" si="9"/>
        <v/>
      </c>
      <c r="E118" s="17" t="str">
        <f t="shared" si="3"/>
        <v/>
      </c>
      <c r="F118" s="17" t="str">
        <f t="shared" si="10"/>
        <v/>
      </c>
      <c r="G118" s="17" t="str">
        <f t="shared" si="4"/>
        <v/>
      </c>
      <c r="H118" s="17" t="str">
        <f t="shared" si="5"/>
        <v/>
      </c>
      <c r="I118" s="18" t="str">
        <f t="shared" si="6"/>
        <v/>
      </c>
      <c r="J118" s="18" t="str">
        <f t="shared" si="7"/>
        <v/>
      </c>
      <c r="K118" s="14" t="str">
        <f t="shared" si="8"/>
        <v/>
      </c>
    </row>
    <row r="119" ht="18.75" customHeight="1">
      <c r="B119" s="15" t="str">
        <f t="shared" si="1"/>
        <v/>
      </c>
      <c r="C119" s="16" t="str">
        <f t="shared" si="2"/>
        <v/>
      </c>
      <c r="D119" s="17" t="str">
        <f t="shared" si="9"/>
        <v/>
      </c>
      <c r="E119" s="17" t="str">
        <f t="shared" si="3"/>
        <v/>
      </c>
      <c r="F119" s="17" t="str">
        <f t="shared" si="10"/>
        <v/>
      </c>
      <c r="G119" s="17" t="str">
        <f t="shared" si="4"/>
        <v/>
      </c>
      <c r="H119" s="17" t="str">
        <f t="shared" si="5"/>
        <v/>
      </c>
      <c r="I119" s="18" t="str">
        <f t="shared" si="6"/>
        <v/>
      </c>
      <c r="J119" s="18" t="str">
        <f t="shared" si="7"/>
        <v/>
      </c>
      <c r="K119" s="14" t="str">
        <f t="shared" si="8"/>
        <v/>
      </c>
    </row>
    <row r="120" ht="18.75" customHeight="1">
      <c r="B120" s="15" t="str">
        <f t="shared" si="1"/>
        <v/>
      </c>
      <c r="C120" s="16" t="str">
        <f t="shared" si="2"/>
        <v/>
      </c>
      <c r="D120" s="17" t="str">
        <f t="shared" si="9"/>
        <v/>
      </c>
      <c r="E120" s="17" t="str">
        <f t="shared" si="3"/>
        <v/>
      </c>
      <c r="F120" s="17" t="str">
        <f t="shared" si="10"/>
        <v/>
      </c>
      <c r="G120" s="17" t="str">
        <f t="shared" si="4"/>
        <v/>
      </c>
      <c r="H120" s="17" t="str">
        <f t="shared" si="5"/>
        <v/>
      </c>
      <c r="I120" s="18" t="str">
        <f t="shared" si="6"/>
        <v/>
      </c>
      <c r="J120" s="18" t="str">
        <f t="shared" si="7"/>
        <v/>
      </c>
      <c r="K120" s="14" t="str">
        <f t="shared" si="8"/>
        <v/>
      </c>
    </row>
    <row r="121" ht="18.75" customHeight="1">
      <c r="B121" s="15" t="str">
        <f t="shared" si="1"/>
        <v/>
      </c>
      <c r="C121" s="16" t="str">
        <f t="shared" si="2"/>
        <v/>
      </c>
      <c r="D121" s="17" t="str">
        <f t="shared" si="9"/>
        <v/>
      </c>
      <c r="E121" s="17" t="str">
        <f t="shared" si="3"/>
        <v/>
      </c>
      <c r="F121" s="17" t="str">
        <f t="shared" si="10"/>
        <v/>
      </c>
      <c r="G121" s="17" t="str">
        <f t="shared" si="4"/>
        <v/>
      </c>
      <c r="H121" s="17" t="str">
        <f t="shared" si="5"/>
        <v/>
      </c>
      <c r="I121" s="18" t="str">
        <f t="shared" si="6"/>
        <v/>
      </c>
      <c r="J121" s="18" t="str">
        <f t="shared" si="7"/>
        <v/>
      </c>
      <c r="K121" s="14" t="str">
        <f t="shared" si="8"/>
        <v/>
      </c>
    </row>
    <row r="122" ht="18.75" customHeight="1">
      <c r="B122" s="15" t="str">
        <f t="shared" si="1"/>
        <v/>
      </c>
      <c r="C122" s="16" t="str">
        <f t="shared" si="2"/>
        <v/>
      </c>
      <c r="D122" s="17" t="str">
        <f t="shared" si="9"/>
        <v/>
      </c>
      <c r="E122" s="17" t="str">
        <f t="shared" si="3"/>
        <v/>
      </c>
      <c r="F122" s="17" t="str">
        <f t="shared" si="10"/>
        <v/>
      </c>
      <c r="G122" s="17" t="str">
        <f t="shared" si="4"/>
        <v/>
      </c>
      <c r="H122" s="17" t="str">
        <f t="shared" si="5"/>
        <v/>
      </c>
      <c r="I122" s="18" t="str">
        <f t="shared" si="6"/>
        <v/>
      </c>
      <c r="J122" s="18" t="str">
        <f t="shared" si="7"/>
        <v/>
      </c>
      <c r="K122" s="14" t="str">
        <f t="shared" si="8"/>
        <v/>
      </c>
    </row>
    <row r="123" ht="18.75" customHeight="1">
      <c r="B123" s="15" t="str">
        <f t="shared" si="1"/>
        <v/>
      </c>
      <c r="C123" s="16" t="str">
        <f t="shared" si="2"/>
        <v/>
      </c>
      <c r="D123" s="17" t="str">
        <f t="shared" si="9"/>
        <v/>
      </c>
      <c r="E123" s="17" t="str">
        <f t="shared" si="3"/>
        <v/>
      </c>
      <c r="F123" s="17" t="str">
        <f t="shared" si="10"/>
        <v/>
      </c>
      <c r="G123" s="17" t="str">
        <f t="shared" si="4"/>
        <v/>
      </c>
      <c r="H123" s="17" t="str">
        <f t="shared" si="5"/>
        <v/>
      </c>
      <c r="I123" s="18" t="str">
        <f t="shared" si="6"/>
        <v/>
      </c>
      <c r="J123" s="18" t="str">
        <f t="shared" si="7"/>
        <v/>
      </c>
      <c r="K123" s="14" t="str">
        <f t="shared" si="8"/>
        <v/>
      </c>
    </row>
    <row r="124" ht="18.75" customHeight="1">
      <c r="B124" s="15" t="str">
        <f t="shared" si="1"/>
        <v/>
      </c>
      <c r="C124" s="16" t="str">
        <f t="shared" si="2"/>
        <v/>
      </c>
      <c r="D124" s="17" t="str">
        <f t="shared" si="9"/>
        <v/>
      </c>
      <c r="E124" s="17" t="str">
        <f t="shared" si="3"/>
        <v/>
      </c>
      <c r="F124" s="17" t="str">
        <f t="shared" si="10"/>
        <v/>
      </c>
      <c r="G124" s="17" t="str">
        <f t="shared" si="4"/>
        <v/>
      </c>
      <c r="H124" s="17" t="str">
        <f t="shared" si="5"/>
        <v/>
      </c>
      <c r="I124" s="18" t="str">
        <f t="shared" si="6"/>
        <v/>
      </c>
      <c r="J124" s="18" t="str">
        <f t="shared" si="7"/>
        <v/>
      </c>
      <c r="K124" s="14" t="str">
        <f t="shared" si="8"/>
        <v/>
      </c>
    </row>
    <row r="125" ht="18.75" customHeight="1">
      <c r="B125" s="15" t="str">
        <f t="shared" si="1"/>
        <v/>
      </c>
      <c r="C125" s="16" t="str">
        <f t="shared" si="2"/>
        <v/>
      </c>
      <c r="D125" s="17" t="str">
        <f t="shared" si="9"/>
        <v/>
      </c>
      <c r="E125" s="17" t="str">
        <f t="shared" si="3"/>
        <v/>
      </c>
      <c r="F125" s="17" t="str">
        <f t="shared" si="10"/>
        <v/>
      </c>
      <c r="G125" s="17" t="str">
        <f t="shared" si="4"/>
        <v/>
      </c>
      <c r="H125" s="17" t="str">
        <f t="shared" si="5"/>
        <v/>
      </c>
      <c r="I125" s="18" t="str">
        <f t="shared" si="6"/>
        <v/>
      </c>
      <c r="J125" s="18" t="str">
        <f t="shared" si="7"/>
        <v/>
      </c>
      <c r="K125" s="14" t="str">
        <f t="shared" si="8"/>
        <v/>
      </c>
    </row>
    <row r="126" ht="18.75" customHeight="1">
      <c r="B126" s="15" t="str">
        <f t="shared" si="1"/>
        <v/>
      </c>
      <c r="C126" s="16" t="str">
        <f t="shared" si="2"/>
        <v/>
      </c>
      <c r="D126" s="17" t="str">
        <f t="shared" si="9"/>
        <v/>
      </c>
      <c r="E126" s="17" t="str">
        <f t="shared" si="3"/>
        <v/>
      </c>
      <c r="F126" s="17" t="str">
        <f t="shared" si="10"/>
        <v/>
      </c>
      <c r="G126" s="17" t="str">
        <f t="shared" si="4"/>
        <v/>
      </c>
      <c r="H126" s="17" t="str">
        <f t="shared" si="5"/>
        <v/>
      </c>
      <c r="I126" s="18" t="str">
        <f t="shared" si="6"/>
        <v/>
      </c>
      <c r="J126" s="18" t="str">
        <f t="shared" si="7"/>
        <v/>
      </c>
      <c r="K126" s="14" t="str">
        <f t="shared" si="8"/>
        <v/>
      </c>
    </row>
    <row r="127" ht="18.75" customHeight="1">
      <c r="B127" s="15" t="str">
        <f t="shared" si="1"/>
        <v/>
      </c>
      <c r="C127" s="16" t="str">
        <f t="shared" si="2"/>
        <v/>
      </c>
      <c r="D127" s="17" t="str">
        <f t="shared" si="9"/>
        <v/>
      </c>
      <c r="E127" s="17" t="str">
        <f t="shared" si="3"/>
        <v/>
      </c>
      <c r="F127" s="17" t="str">
        <f t="shared" si="10"/>
        <v/>
      </c>
      <c r="G127" s="17" t="str">
        <f t="shared" si="4"/>
        <v/>
      </c>
      <c r="H127" s="17" t="str">
        <f t="shared" si="5"/>
        <v/>
      </c>
      <c r="I127" s="18" t="str">
        <f t="shared" si="6"/>
        <v/>
      </c>
      <c r="J127" s="18" t="str">
        <f t="shared" si="7"/>
        <v/>
      </c>
      <c r="K127" s="14" t="str">
        <f t="shared" si="8"/>
        <v/>
      </c>
    </row>
    <row r="128" ht="18.75" customHeight="1">
      <c r="B128" s="15" t="str">
        <f t="shared" si="1"/>
        <v/>
      </c>
      <c r="C128" s="16" t="str">
        <f t="shared" si="2"/>
        <v/>
      </c>
      <c r="D128" s="17" t="str">
        <f t="shared" si="9"/>
        <v/>
      </c>
      <c r="E128" s="17" t="str">
        <f t="shared" si="3"/>
        <v/>
      </c>
      <c r="F128" s="17" t="str">
        <f t="shared" si="10"/>
        <v/>
      </c>
      <c r="G128" s="17" t="str">
        <f t="shared" si="4"/>
        <v/>
      </c>
      <c r="H128" s="17" t="str">
        <f t="shared" si="5"/>
        <v/>
      </c>
      <c r="I128" s="18" t="str">
        <f t="shared" si="6"/>
        <v/>
      </c>
      <c r="J128" s="18" t="str">
        <f t="shared" si="7"/>
        <v/>
      </c>
      <c r="K128" s="14" t="str">
        <f t="shared" si="8"/>
        <v/>
      </c>
    </row>
    <row r="129" ht="18.75" customHeight="1">
      <c r="B129" s="15" t="str">
        <f t="shared" si="1"/>
        <v/>
      </c>
      <c r="C129" s="16" t="str">
        <f t="shared" si="2"/>
        <v/>
      </c>
      <c r="D129" s="17" t="str">
        <f t="shared" si="9"/>
        <v/>
      </c>
      <c r="E129" s="17" t="str">
        <f t="shared" si="3"/>
        <v/>
      </c>
      <c r="F129" s="17" t="str">
        <f t="shared" si="10"/>
        <v/>
      </c>
      <c r="G129" s="17" t="str">
        <f t="shared" si="4"/>
        <v/>
      </c>
      <c r="H129" s="17" t="str">
        <f t="shared" si="5"/>
        <v/>
      </c>
      <c r="I129" s="18" t="str">
        <f t="shared" si="6"/>
        <v/>
      </c>
      <c r="J129" s="18" t="str">
        <f t="shared" si="7"/>
        <v/>
      </c>
      <c r="K129" s="14" t="str">
        <f t="shared" si="8"/>
        <v/>
      </c>
    </row>
    <row r="130" ht="18.75" customHeight="1">
      <c r="B130" s="15" t="str">
        <f t="shared" si="1"/>
        <v/>
      </c>
      <c r="C130" s="16" t="str">
        <f t="shared" si="2"/>
        <v/>
      </c>
      <c r="D130" s="17" t="str">
        <f t="shared" si="9"/>
        <v/>
      </c>
      <c r="E130" s="17" t="str">
        <f t="shared" si="3"/>
        <v/>
      </c>
      <c r="F130" s="17" t="str">
        <f t="shared" si="10"/>
        <v/>
      </c>
      <c r="G130" s="17" t="str">
        <f t="shared" si="4"/>
        <v/>
      </c>
      <c r="H130" s="17" t="str">
        <f t="shared" si="5"/>
        <v/>
      </c>
      <c r="I130" s="18" t="str">
        <f t="shared" si="6"/>
        <v/>
      </c>
      <c r="J130" s="18" t="str">
        <f t="shared" si="7"/>
        <v/>
      </c>
      <c r="K130" s="14" t="str">
        <f t="shared" si="8"/>
        <v/>
      </c>
    </row>
    <row r="131" ht="18.75" customHeight="1">
      <c r="B131" s="15" t="str">
        <f t="shared" si="1"/>
        <v/>
      </c>
      <c r="C131" s="16" t="str">
        <f t="shared" si="2"/>
        <v/>
      </c>
      <c r="D131" s="17" t="str">
        <f t="shared" si="9"/>
        <v/>
      </c>
      <c r="E131" s="17" t="str">
        <f t="shared" si="3"/>
        <v/>
      </c>
      <c r="F131" s="17" t="str">
        <f t="shared" si="10"/>
        <v/>
      </c>
      <c r="G131" s="17" t="str">
        <f t="shared" si="4"/>
        <v/>
      </c>
      <c r="H131" s="17" t="str">
        <f t="shared" si="5"/>
        <v/>
      </c>
      <c r="I131" s="18" t="str">
        <f t="shared" si="6"/>
        <v/>
      </c>
      <c r="J131" s="18" t="str">
        <f t="shared" si="7"/>
        <v/>
      </c>
      <c r="K131" s="14" t="str">
        <f t="shared" si="8"/>
        <v/>
      </c>
    </row>
  </sheetData>
  <mergeCells count="3">
    <mergeCell ref="B2:J2"/>
    <mergeCell ref="B10:J10"/>
    <mergeCell ref="B9:D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4.43" defaultRowHeight="15.0"/>
  <cols>
    <col customWidth="1" min="1" max="1" width="3.0"/>
    <col customWidth="1" min="2" max="2" width="11.0"/>
    <col customWidth="1" min="3" max="3" width="17.0"/>
    <col customWidth="1" min="4" max="4" width="23.0"/>
    <col customWidth="1" min="5" max="7" width="19.0"/>
    <col customWidth="1" min="8" max="8" width="23.0"/>
    <col customWidth="1" min="9" max="10" width="13.0"/>
    <col customWidth="1" min="11" max="11" width="3.0"/>
  </cols>
  <sheetData>
    <row r="2" ht="36.75" customHeight="1">
      <c r="B2" s="1" t="s">
        <v>25</v>
      </c>
    </row>
    <row r="4" ht="22.5" customHeight="1">
      <c r="B4" s="2" t="s">
        <v>1</v>
      </c>
      <c r="D4" s="3">
        <v>2.5E7</v>
      </c>
      <c r="F4" s="2" t="s">
        <v>2</v>
      </c>
      <c r="H4" s="4" t="str">
        <f>D6/D8</f>
        <v>0.008333%</v>
      </c>
    </row>
    <row r="5" ht="22.5" customHeight="1">
      <c r="B5" s="2" t="s">
        <v>3</v>
      </c>
      <c r="D5" s="5">
        <v>25.0</v>
      </c>
      <c r="F5" s="2" t="s">
        <v>4</v>
      </c>
      <c r="H5" s="6">
        <v>1.0</v>
      </c>
    </row>
    <row r="6" ht="22.5" customHeight="1">
      <c r="B6" s="2" t="s">
        <v>5</v>
      </c>
      <c r="D6" s="7">
        <v>0.03</v>
      </c>
      <c r="F6" s="2" t="s">
        <v>6</v>
      </c>
      <c r="H6" s="8" t="str">
        <f>D5*H5</f>
        <v>25</v>
      </c>
    </row>
    <row r="7" ht="22.5" customHeight="1">
      <c r="B7" s="2" t="s">
        <v>7</v>
      </c>
      <c r="D7" s="9">
        <v>47484.0</v>
      </c>
      <c r="F7" s="2" t="s">
        <v>8</v>
      </c>
      <c r="H7" s="10" t="str">
        <f>IFERROR(D4/SUM(K12:K41),0)</f>
        <v>1,450,182.95</v>
      </c>
    </row>
    <row r="8" ht="22.5" customHeight="1">
      <c r="B8" s="2" t="s">
        <v>9</v>
      </c>
      <c r="D8" s="5">
        <v>360.0</v>
      </c>
      <c r="F8" s="2" t="s">
        <v>10</v>
      </c>
      <c r="H8" s="10" t="str">
        <f>SUM(F12:F41)</f>
        <v>11,254,573.68</v>
      </c>
    </row>
    <row r="9" ht="22.5" customHeight="1">
      <c r="B9" s="11" t="s">
        <v>11</v>
      </c>
      <c r="F9" s="2" t="s">
        <v>12</v>
      </c>
      <c r="H9" s="10" t="str">
        <f>-SUM(E12:E41)</f>
        <v>36,254,573.68</v>
      </c>
    </row>
    <row r="10" ht="25.5" customHeight="1">
      <c r="B10" s="12" t="s">
        <v>13</v>
      </c>
    </row>
    <row r="11" ht="30.75" customHeight="1">
      <c r="B11" s="13" t="s">
        <v>14</v>
      </c>
      <c r="C11" s="13" t="s">
        <v>15</v>
      </c>
      <c r="D11" s="13" t="s">
        <v>16</v>
      </c>
      <c r="E11" s="13" t="s">
        <v>17</v>
      </c>
      <c r="F11" s="13" t="s">
        <v>18</v>
      </c>
      <c r="G11" s="13" t="s">
        <v>19</v>
      </c>
      <c r="H11" s="13" t="s">
        <v>20</v>
      </c>
      <c r="I11" s="13" t="s">
        <v>21</v>
      </c>
      <c r="J11" s="13" t="s">
        <v>22</v>
      </c>
      <c r="K11" s="14" t="s">
        <v>23</v>
      </c>
    </row>
    <row r="12" ht="18.75" customHeight="1">
      <c r="B12" s="15" t="str">
        <f t="shared" ref="B12:B41" si="1">IF(ROW()-11&lt;=$H$6,ROW()-11,"")</f>
        <v>1</v>
      </c>
      <c r="C12" s="16" t="str">
        <f t="shared" ref="C12:C41" si="2">IF(B12="","",EDATE($D$7,B12*12/$H$5))</f>
        <v>01 Jan 2031</v>
      </c>
      <c r="D12" s="17" t="str">
        <f>IF(B12="","",$D$4)</f>
        <v>25,000,000.00</v>
      </c>
      <c r="E12" s="17" t="str">
        <f t="shared" ref="E12:E41" si="3">IF(B12="","",-MIN($H$7,D12+F12))</f>
        <v>(1,450,182.95)</v>
      </c>
      <c r="F12" s="17" t="str">
        <f>IF(B12="","",D12*((1+$D$6/$D$8)^(C12-$D$7)-1))</f>
        <v>772,066.83</v>
      </c>
      <c r="G12" s="17" t="str">
        <f t="shared" ref="G12:G41" si="4">IF(B12="","",-E12-F12)</f>
        <v>678,116.12</v>
      </c>
      <c r="H12" s="17" t="str">
        <f t="shared" ref="H12:H41" si="5">IF(B12="","",MAX(0,D12-G12))</f>
        <v>24,321,883.88</v>
      </c>
      <c r="I12" s="18" t="str">
        <f t="shared" ref="I12:I41" si="6">IF(B12="","",IFERROR(F12/-E12,0))</f>
        <v>53.24%</v>
      </c>
      <c r="J12" s="18" t="str">
        <f t="shared" ref="J12:J41" si="7">IF(B12="","",IFERROR(G12/-E12,0))</f>
        <v>46.76%</v>
      </c>
      <c r="K12" s="14" t="str">
        <f t="shared" ref="K12:K41" si="8">IF(B12="","",(1+$D$6/$D$8)^(-(C12-$D$7)))</f>
        <v>0.9700424948</v>
      </c>
    </row>
    <row r="13" ht="18.75" customHeight="1">
      <c r="B13" s="19" t="str">
        <f t="shared" si="1"/>
        <v>2</v>
      </c>
      <c r="C13" s="20" t="str">
        <f t="shared" si="2"/>
        <v>01 Jan 2032</v>
      </c>
      <c r="D13" s="21" t="str">
        <f t="shared" ref="D13:D41" si="9">IF(B13="","",H12)</f>
        <v>24,321,883.88</v>
      </c>
      <c r="E13" s="21" t="str">
        <f t="shared" si="3"/>
        <v>(1,450,182.95)</v>
      </c>
      <c r="F13" s="21" t="str">
        <f t="shared" ref="F13:F41" si="10">IF(B13="","",D13*((1+$D$6/$D$8)^(C13-C12)-1))</f>
        <v>751,124.79</v>
      </c>
      <c r="G13" s="21" t="str">
        <f t="shared" si="4"/>
        <v>699,058.16</v>
      </c>
      <c r="H13" s="21" t="str">
        <f t="shared" si="5"/>
        <v>23,622,825.72</v>
      </c>
      <c r="I13" s="22" t="str">
        <f t="shared" si="6"/>
        <v>51.80%</v>
      </c>
      <c r="J13" s="22" t="str">
        <f t="shared" si="7"/>
        <v>48.20%</v>
      </c>
      <c r="K13" s="14" t="str">
        <f t="shared" si="8"/>
        <v>0.9409824417</v>
      </c>
    </row>
    <row r="14" ht="18.75" customHeight="1">
      <c r="B14" s="15" t="str">
        <f t="shared" si="1"/>
        <v>3</v>
      </c>
      <c r="C14" s="16" t="str">
        <f t="shared" si="2"/>
        <v>01 Jan 2033</v>
      </c>
      <c r="D14" s="17" t="str">
        <f t="shared" si="9"/>
        <v>23,622,825.72</v>
      </c>
      <c r="E14" s="17" t="str">
        <f t="shared" si="3"/>
        <v>(1,450,182.95)</v>
      </c>
      <c r="F14" s="17" t="str">
        <f t="shared" si="10"/>
        <v>731,565.37</v>
      </c>
      <c r="G14" s="17" t="str">
        <f t="shared" si="4"/>
        <v>718,617.58</v>
      </c>
      <c r="H14" s="17" t="str">
        <f t="shared" si="5"/>
        <v>22,904,208.14</v>
      </c>
      <c r="I14" s="18" t="str">
        <f t="shared" si="6"/>
        <v>50.45%</v>
      </c>
      <c r="J14" s="18" t="str">
        <f t="shared" si="7"/>
        <v>49.55%</v>
      </c>
      <c r="K14" s="14" t="str">
        <f t="shared" si="8"/>
        <v>0.9127168956</v>
      </c>
    </row>
    <row r="15" ht="18.75" customHeight="1">
      <c r="B15" s="19" t="str">
        <f t="shared" si="1"/>
        <v>4</v>
      </c>
      <c r="C15" s="20" t="str">
        <f t="shared" si="2"/>
        <v>01 Jan 2034</v>
      </c>
      <c r="D15" s="21" t="str">
        <f t="shared" si="9"/>
        <v>22,904,208.14</v>
      </c>
      <c r="E15" s="21" t="str">
        <f t="shared" si="3"/>
        <v>(1,450,182.95)</v>
      </c>
      <c r="F15" s="21" t="str">
        <f t="shared" si="10"/>
        <v>707,343.17</v>
      </c>
      <c r="G15" s="21" t="str">
        <f t="shared" si="4"/>
        <v>742,839.78</v>
      </c>
      <c r="H15" s="21" t="str">
        <f t="shared" si="5"/>
        <v>22,161,368.36</v>
      </c>
      <c r="I15" s="22" t="str">
        <f t="shared" si="6"/>
        <v>48.78%</v>
      </c>
      <c r="J15" s="22" t="str">
        <f t="shared" si="7"/>
        <v>51.22%</v>
      </c>
      <c r="K15" s="14" t="str">
        <f t="shared" si="8"/>
        <v>0.8853741744</v>
      </c>
    </row>
    <row r="16" ht="18.75" customHeight="1">
      <c r="B16" s="15" t="str">
        <f t="shared" si="1"/>
        <v>5</v>
      </c>
      <c r="C16" s="16" t="str">
        <f t="shared" si="2"/>
        <v>01 Jan 2035</v>
      </c>
      <c r="D16" s="17" t="str">
        <f t="shared" si="9"/>
        <v>22,161,368.36</v>
      </c>
      <c r="E16" s="17" t="str">
        <f t="shared" si="3"/>
        <v>(1,450,182.95)</v>
      </c>
      <c r="F16" s="17" t="str">
        <f t="shared" si="10"/>
        <v>684,402.29</v>
      </c>
      <c r="G16" s="17" t="str">
        <f t="shared" si="4"/>
        <v>765,780.65</v>
      </c>
      <c r="H16" s="17" t="str">
        <f t="shared" si="5"/>
        <v>21,395,587.71</v>
      </c>
      <c r="I16" s="18" t="str">
        <f t="shared" si="6"/>
        <v>47.19%</v>
      </c>
      <c r="J16" s="18" t="str">
        <f t="shared" si="7"/>
        <v>52.81%</v>
      </c>
      <c r="K16" s="14" t="str">
        <f t="shared" si="8"/>
        <v>0.858850573</v>
      </c>
    </row>
    <row r="17" ht="18.75" customHeight="1">
      <c r="B17" s="19" t="str">
        <f t="shared" si="1"/>
        <v>6</v>
      </c>
      <c r="C17" s="20" t="str">
        <f t="shared" si="2"/>
        <v>01 Jan 2036</v>
      </c>
      <c r="D17" s="21" t="str">
        <f t="shared" si="9"/>
        <v>21,395,587.71</v>
      </c>
      <c r="E17" s="21" t="str">
        <f t="shared" si="3"/>
        <v>(1,450,182.95)</v>
      </c>
      <c r="F17" s="21" t="str">
        <f t="shared" si="10"/>
        <v>660,752.94</v>
      </c>
      <c r="G17" s="21" t="str">
        <f t="shared" si="4"/>
        <v>789,430.01</v>
      </c>
      <c r="H17" s="21" t="str">
        <f t="shared" si="5"/>
        <v>20,606,157.70</v>
      </c>
      <c r="I17" s="22" t="str">
        <f t="shared" si="6"/>
        <v>45.56%</v>
      </c>
      <c r="J17" s="22" t="str">
        <f t="shared" si="7"/>
        <v>54.44%</v>
      </c>
      <c r="K17" s="14" t="str">
        <f t="shared" si="8"/>
        <v>0.8331215525</v>
      </c>
    </row>
    <row r="18" ht="18.75" customHeight="1">
      <c r="B18" s="15" t="str">
        <f t="shared" si="1"/>
        <v>7</v>
      </c>
      <c r="C18" s="16" t="str">
        <f t="shared" si="2"/>
        <v>01 Jan 2037</v>
      </c>
      <c r="D18" s="17" t="str">
        <f t="shared" si="9"/>
        <v>20,606,157.70</v>
      </c>
      <c r="E18" s="17" t="str">
        <f t="shared" si="3"/>
        <v>(1,450,182.95)</v>
      </c>
      <c r="F18" s="17" t="str">
        <f t="shared" si="10"/>
        <v>638,143.44</v>
      </c>
      <c r="G18" s="17" t="str">
        <f t="shared" si="4"/>
        <v>812,039.51</v>
      </c>
      <c r="H18" s="17" t="str">
        <f t="shared" si="5"/>
        <v>19,794,118.20</v>
      </c>
      <c r="I18" s="18" t="str">
        <f t="shared" si="6"/>
        <v>44.00%</v>
      </c>
      <c r="J18" s="18" t="str">
        <f t="shared" si="7"/>
        <v>56.00%</v>
      </c>
      <c r="K18" s="14" t="str">
        <f t="shared" si="8"/>
        <v>0.8080959679</v>
      </c>
    </row>
    <row r="19" ht="18.75" customHeight="1">
      <c r="B19" s="19" t="str">
        <f t="shared" si="1"/>
        <v>8</v>
      </c>
      <c r="C19" s="20" t="str">
        <f t="shared" si="2"/>
        <v>01 Jan 2038</v>
      </c>
      <c r="D19" s="21" t="str">
        <f t="shared" si="9"/>
        <v>19,794,118.20</v>
      </c>
      <c r="E19" s="21" t="str">
        <f t="shared" si="3"/>
        <v>(1,450,182.95)</v>
      </c>
      <c r="F19" s="21" t="str">
        <f t="shared" si="10"/>
        <v>611,295.28</v>
      </c>
      <c r="G19" s="21" t="str">
        <f t="shared" si="4"/>
        <v>838,887.67</v>
      </c>
      <c r="H19" s="21" t="str">
        <f t="shared" si="5"/>
        <v>18,955,230.53</v>
      </c>
      <c r="I19" s="22" t="str">
        <f t="shared" si="6"/>
        <v>42.15%</v>
      </c>
      <c r="J19" s="22" t="str">
        <f t="shared" si="7"/>
        <v>57.85%</v>
      </c>
      <c r="K19" s="14" t="str">
        <f t="shared" si="8"/>
        <v>0.7838874287</v>
      </c>
    </row>
    <row r="20" ht="18.75" customHeight="1">
      <c r="B20" s="15" t="str">
        <f t="shared" si="1"/>
        <v>9</v>
      </c>
      <c r="C20" s="16" t="str">
        <f t="shared" si="2"/>
        <v>01 Jan 2039</v>
      </c>
      <c r="D20" s="17" t="str">
        <f t="shared" si="9"/>
        <v>18,955,230.53</v>
      </c>
      <c r="E20" s="17" t="str">
        <f t="shared" si="3"/>
        <v>(1,450,182.95)</v>
      </c>
      <c r="F20" s="17" t="str">
        <f t="shared" si="10"/>
        <v>585,388.19</v>
      </c>
      <c r="G20" s="17" t="str">
        <f t="shared" si="4"/>
        <v>864,794.76</v>
      </c>
      <c r="H20" s="17" t="str">
        <f t="shared" si="5"/>
        <v>18,090,435.77</v>
      </c>
      <c r="I20" s="18" t="str">
        <f t="shared" si="6"/>
        <v>40.37%</v>
      </c>
      <c r="J20" s="18" t="str">
        <f t="shared" si="7"/>
        <v>59.63%</v>
      </c>
      <c r="K20" s="14" t="str">
        <f t="shared" si="8"/>
        <v>0.760404117</v>
      </c>
    </row>
    <row r="21" ht="18.75" customHeight="1">
      <c r="B21" s="19" t="str">
        <f t="shared" si="1"/>
        <v>10</v>
      </c>
      <c r="C21" s="20" t="str">
        <f t="shared" si="2"/>
        <v>01 Jan 2040</v>
      </c>
      <c r="D21" s="21" t="str">
        <f t="shared" si="9"/>
        <v>18,090,435.77</v>
      </c>
      <c r="E21" s="21" t="str">
        <f t="shared" si="3"/>
        <v>(1,450,182.95)</v>
      </c>
      <c r="F21" s="21" t="str">
        <f t="shared" si="10"/>
        <v>558,681.01</v>
      </c>
      <c r="G21" s="21" t="str">
        <f t="shared" si="4"/>
        <v>891,501.93</v>
      </c>
      <c r="H21" s="21" t="str">
        <f t="shared" si="5"/>
        <v>17,198,933.84</v>
      </c>
      <c r="I21" s="22" t="str">
        <f t="shared" si="6"/>
        <v>38.52%</v>
      </c>
      <c r="J21" s="22" t="str">
        <f t="shared" si="7"/>
        <v>61.48%</v>
      </c>
      <c r="K21" s="14" t="str">
        <f t="shared" si="8"/>
        <v>0.7376243067</v>
      </c>
    </row>
    <row r="22" ht="18.75" customHeight="1">
      <c r="B22" s="15" t="str">
        <f t="shared" si="1"/>
        <v>11</v>
      </c>
      <c r="C22" s="16" t="str">
        <f t="shared" si="2"/>
        <v>01 Jan 2041</v>
      </c>
      <c r="D22" s="17" t="str">
        <f t="shared" si="9"/>
        <v>17,198,933.84</v>
      </c>
      <c r="E22" s="17" t="str">
        <f t="shared" si="3"/>
        <v>(1,450,182.95)</v>
      </c>
      <c r="F22" s="17" t="str">
        <f t="shared" si="10"/>
        <v>532,626.56</v>
      </c>
      <c r="G22" s="17" t="str">
        <f t="shared" si="4"/>
        <v>917,556.39</v>
      </c>
      <c r="H22" s="17" t="str">
        <f t="shared" si="5"/>
        <v>16,281,377.45</v>
      </c>
      <c r="I22" s="18" t="str">
        <f t="shared" si="6"/>
        <v>36.73%</v>
      </c>
      <c r="J22" s="18" t="str">
        <f t="shared" si="7"/>
        <v>63.27%</v>
      </c>
      <c r="K22" s="14" t="str">
        <f t="shared" si="8"/>
        <v>0.7154673004</v>
      </c>
    </row>
    <row r="23" ht="18.75" customHeight="1">
      <c r="B23" s="19" t="str">
        <f t="shared" si="1"/>
        <v>12</v>
      </c>
      <c r="C23" s="20" t="str">
        <f t="shared" si="2"/>
        <v>01 Jan 2042</v>
      </c>
      <c r="D23" s="21" t="str">
        <f t="shared" si="9"/>
        <v>16,281,377.45</v>
      </c>
      <c r="E23" s="21" t="str">
        <f t="shared" si="3"/>
        <v>(1,450,182.95)</v>
      </c>
      <c r="F23" s="21" t="str">
        <f t="shared" si="10"/>
        <v>502,812.46</v>
      </c>
      <c r="G23" s="21" t="str">
        <f t="shared" si="4"/>
        <v>947,370.49</v>
      </c>
      <c r="H23" s="21" t="str">
        <f t="shared" si="5"/>
        <v>15,334,006.96</v>
      </c>
      <c r="I23" s="22" t="str">
        <f t="shared" si="6"/>
        <v>34.67%</v>
      </c>
      <c r="J23" s="22" t="str">
        <f t="shared" si="7"/>
        <v>65.33%</v>
      </c>
      <c r="K23" s="14" t="str">
        <f t="shared" si="8"/>
        <v>0.6940336851</v>
      </c>
    </row>
    <row r="24" ht="18.75" customHeight="1">
      <c r="B24" s="15" t="str">
        <f t="shared" si="1"/>
        <v>13</v>
      </c>
      <c r="C24" s="16" t="str">
        <f t="shared" si="2"/>
        <v>01 Jan 2043</v>
      </c>
      <c r="D24" s="17" t="str">
        <f t="shared" si="9"/>
        <v>15,334,006.96</v>
      </c>
      <c r="E24" s="17" t="str">
        <f t="shared" si="3"/>
        <v>(1,450,182.95)</v>
      </c>
      <c r="F24" s="17" t="str">
        <f t="shared" si="10"/>
        <v>473,555.12</v>
      </c>
      <c r="G24" s="17" t="str">
        <f t="shared" si="4"/>
        <v>976,627.82</v>
      </c>
      <c r="H24" s="17" t="str">
        <f t="shared" si="5"/>
        <v>14,357,379.13</v>
      </c>
      <c r="I24" s="18" t="str">
        <f t="shared" si="6"/>
        <v>32.65%</v>
      </c>
      <c r="J24" s="18" t="str">
        <f t="shared" si="7"/>
        <v>67.35%</v>
      </c>
      <c r="K24" s="14" t="str">
        <f t="shared" si="8"/>
        <v>0.6732421673</v>
      </c>
    </row>
    <row r="25" ht="18.75" customHeight="1">
      <c r="B25" s="19" t="str">
        <f t="shared" si="1"/>
        <v>14</v>
      </c>
      <c r="C25" s="20" t="str">
        <f t="shared" si="2"/>
        <v>01 Jan 2044</v>
      </c>
      <c r="D25" s="21" t="str">
        <f t="shared" si="9"/>
        <v>14,357,379.13</v>
      </c>
      <c r="E25" s="21" t="str">
        <f t="shared" si="3"/>
        <v>(1,450,182.95)</v>
      </c>
      <c r="F25" s="21" t="str">
        <f t="shared" si="10"/>
        <v>443,394.25</v>
      </c>
      <c r="G25" s="21" t="str">
        <f t="shared" si="4"/>
        <v>1,006,788.70</v>
      </c>
      <c r="H25" s="21" t="str">
        <f t="shared" si="5"/>
        <v>13,350,590.43</v>
      </c>
      <c r="I25" s="22" t="str">
        <f t="shared" si="6"/>
        <v>30.58%</v>
      </c>
      <c r="J25" s="22" t="str">
        <f t="shared" si="7"/>
        <v>69.42%</v>
      </c>
      <c r="K25" s="14" t="str">
        <f t="shared" si="8"/>
        <v>0.6530735116</v>
      </c>
    </row>
    <row r="26" ht="18.75" customHeight="1">
      <c r="B26" s="15" t="str">
        <f t="shared" si="1"/>
        <v>15</v>
      </c>
      <c r="C26" s="16" t="str">
        <f t="shared" si="2"/>
        <v>01 Jan 2045</v>
      </c>
      <c r="D26" s="17" t="str">
        <f t="shared" si="9"/>
        <v>13,350,590.43</v>
      </c>
      <c r="E26" s="17" t="str">
        <f t="shared" si="3"/>
        <v>(1,450,182.95)</v>
      </c>
      <c r="F26" s="17" t="str">
        <f t="shared" si="10"/>
        <v>413,448.83</v>
      </c>
      <c r="G26" s="17" t="str">
        <f t="shared" si="4"/>
        <v>1,036,734.12</v>
      </c>
      <c r="H26" s="17" t="str">
        <f t="shared" si="5"/>
        <v>12,313,856.31</v>
      </c>
      <c r="I26" s="18" t="str">
        <f t="shared" si="6"/>
        <v>28.51%</v>
      </c>
      <c r="J26" s="18" t="str">
        <f t="shared" si="7"/>
        <v>71.49%</v>
      </c>
      <c r="K26" s="14" t="str">
        <f t="shared" si="8"/>
        <v>0.6334562705</v>
      </c>
    </row>
    <row r="27" ht="18.75" customHeight="1">
      <c r="B27" s="19" t="str">
        <f t="shared" si="1"/>
        <v>16</v>
      </c>
      <c r="C27" s="20" t="str">
        <f t="shared" si="2"/>
        <v>01 Jan 2046</v>
      </c>
      <c r="D27" s="21" t="str">
        <f t="shared" si="9"/>
        <v>12,313,856.31</v>
      </c>
      <c r="E27" s="21" t="str">
        <f t="shared" si="3"/>
        <v>(1,450,182.95)</v>
      </c>
      <c r="F27" s="21" t="str">
        <f t="shared" si="10"/>
        <v>380,284.80</v>
      </c>
      <c r="G27" s="21" t="str">
        <f t="shared" si="4"/>
        <v>1,069,898.15</v>
      </c>
      <c r="H27" s="21" t="str">
        <f t="shared" si="5"/>
        <v>11,243,958.16</v>
      </c>
      <c r="I27" s="22" t="str">
        <f t="shared" si="6"/>
        <v>26.22%</v>
      </c>
      <c r="J27" s="22" t="str">
        <f t="shared" si="7"/>
        <v>73.78%</v>
      </c>
      <c r="K27" s="14" t="str">
        <f t="shared" si="8"/>
        <v>0.6144795009</v>
      </c>
    </row>
    <row r="28" ht="18.75" customHeight="1">
      <c r="B28" s="15" t="str">
        <f t="shared" si="1"/>
        <v>17</v>
      </c>
      <c r="C28" s="16" t="str">
        <f t="shared" si="2"/>
        <v>01 Jan 2047</v>
      </c>
      <c r="D28" s="17" t="str">
        <f t="shared" si="9"/>
        <v>11,243,958.16</v>
      </c>
      <c r="E28" s="17" t="str">
        <f t="shared" si="3"/>
        <v>(1,450,182.95)</v>
      </c>
      <c r="F28" s="17" t="str">
        <f t="shared" si="10"/>
        <v>347,243.48</v>
      </c>
      <c r="G28" s="17" t="str">
        <f t="shared" si="4"/>
        <v>1,102,939.46</v>
      </c>
      <c r="H28" s="17" t="str">
        <f t="shared" si="5"/>
        <v>10,141,018.70</v>
      </c>
      <c r="I28" s="18" t="str">
        <f t="shared" si="6"/>
        <v>23.94%</v>
      </c>
      <c r="J28" s="18" t="str">
        <f t="shared" si="7"/>
        <v>76.06%</v>
      </c>
      <c r="K28" s="14" t="str">
        <f t="shared" si="8"/>
        <v>0.5960712281</v>
      </c>
    </row>
    <row r="29" ht="18.75" customHeight="1">
      <c r="B29" s="19" t="str">
        <f t="shared" si="1"/>
        <v>18</v>
      </c>
      <c r="C29" s="20" t="str">
        <f t="shared" si="2"/>
        <v>01 Jan 2048</v>
      </c>
      <c r="D29" s="21" t="str">
        <f t="shared" si="9"/>
        <v>10,141,018.70</v>
      </c>
      <c r="E29" s="21" t="str">
        <f t="shared" si="3"/>
        <v>(1,450,182.95)</v>
      </c>
      <c r="F29" s="21" t="str">
        <f t="shared" si="10"/>
        <v>313,181.76</v>
      </c>
      <c r="G29" s="21" t="str">
        <f t="shared" si="4"/>
        <v>1,137,001.18</v>
      </c>
      <c r="H29" s="21" t="str">
        <f t="shared" si="5"/>
        <v>9,004,017.52</v>
      </c>
      <c r="I29" s="22" t="str">
        <f t="shared" si="6"/>
        <v>21.60%</v>
      </c>
      <c r="J29" s="22" t="str">
        <f t="shared" si="7"/>
        <v>78.40%</v>
      </c>
      <c r="K29" s="14" t="str">
        <f t="shared" si="8"/>
        <v>0.5782144212</v>
      </c>
    </row>
    <row r="30" ht="18.75" customHeight="1">
      <c r="B30" s="15" t="str">
        <f t="shared" si="1"/>
        <v>19</v>
      </c>
      <c r="C30" s="16" t="str">
        <f t="shared" si="2"/>
        <v>01 Jan 2049</v>
      </c>
      <c r="D30" s="17" t="str">
        <f t="shared" si="9"/>
        <v>9,004,017.52</v>
      </c>
      <c r="E30" s="17" t="str">
        <f t="shared" si="3"/>
        <v>(1,450,182.95)</v>
      </c>
      <c r="F30" s="17" t="str">
        <f t="shared" si="10"/>
        <v>278,841.64</v>
      </c>
      <c r="G30" s="17" t="str">
        <f t="shared" si="4"/>
        <v>1,171,341.31</v>
      </c>
      <c r="H30" s="17" t="str">
        <f t="shared" si="5"/>
        <v>7,832,676.21</v>
      </c>
      <c r="I30" s="18" t="str">
        <f t="shared" si="6"/>
        <v>19.23%</v>
      </c>
      <c r="J30" s="18" t="str">
        <f t="shared" si="7"/>
        <v>80.77%</v>
      </c>
      <c r="K30" s="14" t="str">
        <f t="shared" si="8"/>
        <v>0.5608458225</v>
      </c>
    </row>
    <row r="31" ht="18.75" customHeight="1">
      <c r="B31" s="19" t="str">
        <f t="shared" si="1"/>
        <v>20</v>
      </c>
      <c r="C31" s="20" t="str">
        <f t="shared" si="2"/>
        <v>01 Jan 2050</v>
      </c>
      <c r="D31" s="21" t="str">
        <f t="shared" si="9"/>
        <v>7,832,676.21</v>
      </c>
      <c r="E31" s="21" t="str">
        <f t="shared" si="3"/>
        <v>(1,450,182.95)</v>
      </c>
      <c r="F31" s="21" t="str">
        <f t="shared" si="10"/>
        <v>241,893.98</v>
      </c>
      <c r="G31" s="21" t="str">
        <f t="shared" si="4"/>
        <v>1,208,288.97</v>
      </c>
      <c r="H31" s="21" t="str">
        <f t="shared" si="5"/>
        <v>6,624,387.24</v>
      </c>
      <c r="I31" s="22" t="str">
        <f t="shared" si="6"/>
        <v>16.68%</v>
      </c>
      <c r="J31" s="22" t="str">
        <f t="shared" si="7"/>
        <v>83.32%</v>
      </c>
      <c r="K31" s="14" t="str">
        <f t="shared" si="8"/>
        <v>0.5440442808</v>
      </c>
    </row>
    <row r="32" ht="18.75" customHeight="1">
      <c r="B32" s="15" t="str">
        <f t="shared" si="1"/>
        <v>21</v>
      </c>
      <c r="C32" s="16" t="str">
        <f t="shared" si="2"/>
        <v>01 Jan 2051</v>
      </c>
      <c r="D32" s="17" t="str">
        <f t="shared" si="9"/>
        <v>6,624,387.24</v>
      </c>
      <c r="E32" s="17" t="str">
        <f t="shared" si="3"/>
        <v>(1,450,182.95)</v>
      </c>
      <c r="F32" s="17" t="str">
        <f t="shared" si="10"/>
        <v>204,578.79</v>
      </c>
      <c r="G32" s="17" t="str">
        <f t="shared" si="4"/>
        <v>1,245,604.16</v>
      </c>
      <c r="H32" s="17" t="str">
        <f t="shared" si="5"/>
        <v>5,378,783.07</v>
      </c>
      <c r="I32" s="18" t="str">
        <f t="shared" si="6"/>
        <v>14.11%</v>
      </c>
      <c r="J32" s="18" t="str">
        <f t="shared" si="7"/>
        <v>85.89%</v>
      </c>
      <c r="K32" s="14" t="str">
        <f t="shared" si="8"/>
        <v>0.5277460715</v>
      </c>
    </row>
    <row r="33" ht="18.75" customHeight="1">
      <c r="B33" s="19" t="str">
        <f t="shared" si="1"/>
        <v>22</v>
      </c>
      <c r="C33" s="20" t="str">
        <f t="shared" si="2"/>
        <v>01 Jan 2052</v>
      </c>
      <c r="D33" s="21" t="str">
        <f t="shared" si="9"/>
        <v>5,378,783.07</v>
      </c>
      <c r="E33" s="21" t="str">
        <f t="shared" si="3"/>
        <v>(1,450,182.95)</v>
      </c>
      <c r="F33" s="21" t="str">
        <f t="shared" si="10"/>
        <v>166,111.20</v>
      </c>
      <c r="G33" s="21" t="str">
        <f t="shared" si="4"/>
        <v>1,284,071.75</v>
      </c>
      <c r="H33" s="21" t="str">
        <f t="shared" si="5"/>
        <v>4,094,711.33</v>
      </c>
      <c r="I33" s="22" t="str">
        <f t="shared" si="6"/>
        <v>11.45%</v>
      </c>
      <c r="J33" s="22" t="str">
        <f t="shared" si="7"/>
        <v>88.55%</v>
      </c>
      <c r="K33" s="14" t="str">
        <f t="shared" si="8"/>
        <v>0.5119361158</v>
      </c>
    </row>
    <row r="34" ht="18.75" customHeight="1">
      <c r="B34" s="15" t="str">
        <f t="shared" si="1"/>
        <v>23</v>
      </c>
      <c r="C34" s="16" t="str">
        <f t="shared" si="2"/>
        <v>01 Jan 2053</v>
      </c>
      <c r="D34" s="17" t="str">
        <f t="shared" si="9"/>
        <v>4,094,711.33</v>
      </c>
      <c r="E34" s="17" t="str">
        <f t="shared" si="3"/>
        <v>(1,450,182.95)</v>
      </c>
      <c r="F34" s="17" t="str">
        <f t="shared" si="10"/>
        <v>126,807.40</v>
      </c>
      <c r="G34" s="17" t="str">
        <f t="shared" si="4"/>
        <v>1,323,375.55</v>
      </c>
      <c r="H34" s="17" t="str">
        <f t="shared" si="5"/>
        <v>2,771,335.77</v>
      </c>
      <c r="I34" s="18" t="str">
        <f t="shared" si="6"/>
        <v>8.74%</v>
      </c>
      <c r="J34" s="18" t="str">
        <f t="shared" si="7"/>
        <v>91.26%</v>
      </c>
      <c r="K34" s="14" t="str">
        <f t="shared" si="8"/>
        <v>0.4965584071</v>
      </c>
    </row>
    <row r="35" ht="18.75" customHeight="1">
      <c r="B35" s="19" t="str">
        <f t="shared" si="1"/>
        <v>24</v>
      </c>
      <c r="C35" s="20" t="str">
        <f t="shared" si="2"/>
        <v>01 Jan 2054</v>
      </c>
      <c r="D35" s="21" t="str">
        <f t="shared" si="9"/>
        <v>2,771,335.77</v>
      </c>
      <c r="E35" s="21" t="str">
        <f t="shared" si="3"/>
        <v>(1,450,182.95)</v>
      </c>
      <c r="F35" s="21" t="str">
        <f t="shared" si="10"/>
        <v>85,586.26</v>
      </c>
      <c r="G35" s="21" t="str">
        <f t="shared" si="4"/>
        <v>1,364,596.69</v>
      </c>
      <c r="H35" s="21" t="str">
        <f t="shared" si="5"/>
        <v>1,406,739.08</v>
      </c>
      <c r="I35" s="22" t="str">
        <f t="shared" si="6"/>
        <v>5.90%</v>
      </c>
      <c r="J35" s="22" t="str">
        <f t="shared" si="7"/>
        <v>94.10%</v>
      </c>
      <c r="K35" s="14" t="str">
        <f t="shared" si="8"/>
        <v>0.481682756</v>
      </c>
    </row>
    <row r="36" ht="18.75" customHeight="1">
      <c r="B36" s="15" t="str">
        <f t="shared" si="1"/>
        <v>25</v>
      </c>
      <c r="C36" s="16" t="str">
        <f t="shared" si="2"/>
        <v>01 Jan 2055</v>
      </c>
      <c r="D36" s="17" t="str">
        <f t="shared" si="9"/>
        <v>1,406,739.08</v>
      </c>
      <c r="E36" s="17" t="str">
        <f t="shared" si="3"/>
        <v>(1,450,182.95)</v>
      </c>
      <c r="F36" s="17" t="str">
        <f t="shared" si="10"/>
        <v>43,443.86</v>
      </c>
      <c r="G36" s="17" t="str">
        <f t="shared" si="4"/>
        <v>1,406,739.08</v>
      </c>
      <c r="H36" s="17" t="str">
        <f t="shared" si="5"/>
        <v>–</v>
      </c>
      <c r="I36" s="18" t="str">
        <f t="shared" si="6"/>
        <v>3.00%</v>
      </c>
      <c r="J36" s="18" t="str">
        <f t="shared" si="7"/>
        <v>97.00%</v>
      </c>
      <c r="K36" s="14" t="str">
        <f t="shared" si="8"/>
        <v>0.4672527423</v>
      </c>
    </row>
    <row r="37" ht="18.75" customHeight="1">
      <c r="B37" s="15" t="str">
        <f t="shared" si="1"/>
        <v/>
      </c>
      <c r="C37" s="16" t="str">
        <f t="shared" si="2"/>
        <v/>
      </c>
      <c r="D37" s="17" t="str">
        <f t="shared" si="9"/>
        <v/>
      </c>
      <c r="E37" s="17" t="str">
        <f t="shared" si="3"/>
        <v/>
      </c>
      <c r="F37" s="17" t="str">
        <f t="shared" si="10"/>
        <v/>
      </c>
      <c r="G37" s="17" t="str">
        <f t="shared" si="4"/>
        <v/>
      </c>
      <c r="H37" s="17" t="str">
        <f t="shared" si="5"/>
        <v/>
      </c>
      <c r="I37" s="18" t="str">
        <f t="shared" si="6"/>
        <v/>
      </c>
      <c r="J37" s="18" t="str">
        <f t="shared" si="7"/>
        <v/>
      </c>
      <c r="K37" s="14" t="str">
        <f t="shared" si="8"/>
        <v/>
      </c>
    </row>
    <row r="38" ht="18.75" customHeight="1">
      <c r="B38" s="15" t="str">
        <f t="shared" si="1"/>
        <v/>
      </c>
      <c r="C38" s="16" t="str">
        <f t="shared" si="2"/>
        <v/>
      </c>
      <c r="D38" s="17" t="str">
        <f t="shared" si="9"/>
        <v/>
      </c>
      <c r="E38" s="17" t="str">
        <f t="shared" si="3"/>
        <v/>
      </c>
      <c r="F38" s="17" t="str">
        <f t="shared" si="10"/>
        <v/>
      </c>
      <c r="G38" s="17" t="str">
        <f t="shared" si="4"/>
        <v/>
      </c>
      <c r="H38" s="17" t="str">
        <f t="shared" si="5"/>
        <v/>
      </c>
      <c r="I38" s="18" t="str">
        <f t="shared" si="6"/>
        <v/>
      </c>
      <c r="J38" s="18" t="str">
        <f t="shared" si="7"/>
        <v/>
      </c>
      <c r="K38" s="14" t="str">
        <f t="shared" si="8"/>
        <v/>
      </c>
    </row>
    <row r="39" ht="18.75" customHeight="1">
      <c r="B39" s="15" t="str">
        <f t="shared" si="1"/>
        <v/>
      </c>
      <c r="C39" s="16" t="str">
        <f t="shared" si="2"/>
        <v/>
      </c>
      <c r="D39" s="17" t="str">
        <f t="shared" si="9"/>
        <v/>
      </c>
      <c r="E39" s="17" t="str">
        <f t="shared" si="3"/>
        <v/>
      </c>
      <c r="F39" s="17" t="str">
        <f t="shared" si="10"/>
        <v/>
      </c>
      <c r="G39" s="17" t="str">
        <f t="shared" si="4"/>
        <v/>
      </c>
      <c r="H39" s="17" t="str">
        <f t="shared" si="5"/>
        <v/>
      </c>
      <c r="I39" s="18" t="str">
        <f t="shared" si="6"/>
        <v/>
      </c>
      <c r="J39" s="18" t="str">
        <f t="shared" si="7"/>
        <v/>
      </c>
      <c r="K39" s="14" t="str">
        <f t="shared" si="8"/>
        <v/>
      </c>
    </row>
    <row r="40" ht="18.75" customHeight="1">
      <c r="B40" s="15" t="str">
        <f t="shared" si="1"/>
        <v/>
      </c>
      <c r="C40" s="16" t="str">
        <f t="shared" si="2"/>
        <v/>
      </c>
      <c r="D40" s="17" t="str">
        <f t="shared" si="9"/>
        <v/>
      </c>
      <c r="E40" s="17" t="str">
        <f t="shared" si="3"/>
        <v/>
      </c>
      <c r="F40" s="17" t="str">
        <f t="shared" si="10"/>
        <v/>
      </c>
      <c r="G40" s="17" t="str">
        <f t="shared" si="4"/>
        <v/>
      </c>
      <c r="H40" s="17" t="str">
        <f t="shared" si="5"/>
        <v/>
      </c>
      <c r="I40" s="18" t="str">
        <f t="shared" si="6"/>
        <v/>
      </c>
      <c r="J40" s="18" t="str">
        <f t="shared" si="7"/>
        <v/>
      </c>
      <c r="K40" s="14" t="str">
        <f t="shared" si="8"/>
        <v/>
      </c>
    </row>
    <row r="41" ht="18.75" customHeight="1">
      <c r="B41" s="15" t="str">
        <f t="shared" si="1"/>
        <v/>
      </c>
      <c r="C41" s="16" t="str">
        <f t="shared" si="2"/>
        <v/>
      </c>
      <c r="D41" s="17" t="str">
        <f t="shared" si="9"/>
        <v/>
      </c>
      <c r="E41" s="17" t="str">
        <f t="shared" si="3"/>
        <v/>
      </c>
      <c r="F41" s="17" t="str">
        <f t="shared" si="10"/>
        <v/>
      </c>
      <c r="G41" s="17" t="str">
        <f t="shared" si="4"/>
        <v/>
      </c>
      <c r="H41" s="17" t="str">
        <f t="shared" si="5"/>
        <v/>
      </c>
      <c r="I41" s="18" t="str">
        <f t="shared" si="6"/>
        <v/>
      </c>
      <c r="J41" s="18" t="str">
        <f t="shared" si="7"/>
        <v/>
      </c>
      <c r="K41" s="14" t="str">
        <f t="shared" si="8"/>
        <v/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">
    <mergeCell ref="B2:J2"/>
    <mergeCell ref="B10:J10"/>
    <mergeCell ref="B9:D9"/>
  </mergeCells>
  <printOptions/>
  <pageMargins bottom="0.75" footer="0.0" header="0.0" left="0.7" right="0.7" top="0.75"/>
  <pageSetup orientation="landscape"/>
  <drawing r:id="rId1"/>
</worksheet>
</file>